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095" windowHeight="10455" activeTab="1"/>
  </bookViews>
  <sheets>
    <sheet name="List1" sheetId="1" r:id="rId1"/>
    <sheet name="List2" sheetId="2" r:id="rId2"/>
    <sheet name="3_data ve sloupci" sheetId="3" r:id="rId3"/>
  </sheets>
  <definedNames>
    <definedName name="_xlnm.Print_Area" localSheetId="0">List1!$A$1:$O$29</definedName>
  </definedNames>
  <calcPr calcId="145621"/>
</workbook>
</file>

<file path=xl/calcChain.xml><?xml version="1.0" encoding="utf-8"?>
<calcChain xmlns="http://schemas.openxmlformats.org/spreadsheetml/2006/main">
  <c r="C29" i="2" l="1"/>
  <c r="C27" i="2"/>
  <c r="D26" i="2"/>
  <c r="E26" i="2"/>
  <c r="E25" i="2"/>
  <c r="D25" i="2"/>
  <c r="E24" i="2"/>
  <c r="E23" i="2"/>
  <c r="D23" i="2"/>
  <c r="E22" i="2"/>
  <c r="E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E27" i="2" s="1"/>
  <c r="M13" i="2" s="1"/>
  <c r="D14" i="2"/>
  <c r="E13" i="2"/>
  <c r="D13" i="2"/>
  <c r="C27" i="1"/>
  <c r="D12" i="1"/>
  <c r="D15" i="1"/>
  <c r="D16" i="1"/>
  <c r="D19" i="1"/>
  <c r="D20" i="1"/>
  <c r="D21" i="1"/>
  <c r="D23" i="1"/>
  <c r="D24" i="1"/>
  <c r="D11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M11" i="1" s="1"/>
  <c r="C25" i="1"/>
  <c r="D13" i="1" s="1"/>
  <c r="D21" i="2"/>
  <c r="D22" i="2"/>
  <c r="D27" i="2" s="1"/>
  <c r="D24" i="2"/>
  <c r="G26" i="2" l="1"/>
  <c r="H26" i="2" s="1"/>
  <c r="I26" i="2" s="1"/>
  <c r="G16" i="2"/>
  <c r="H16" i="2" s="1"/>
  <c r="I16" i="2" s="1"/>
  <c r="G19" i="2"/>
  <c r="H19" i="2" s="1"/>
  <c r="I19" i="2" s="1"/>
  <c r="G21" i="2"/>
  <c r="H21" i="2" s="1"/>
  <c r="I21" i="2" s="1"/>
  <c r="G23" i="2"/>
  <c r="H23" i="2" s="1"/>
  <c r="I23" i="2" s="1"/>
  <c r="G24" i="2"/>
  <c r="H24" i="2" s="1"/>
  <c r="I24" i="2" s="1"/>
  <c r="G22" i="2"/>
  <c r="H22" i="2" s="1"/>
  <c r="I22" i="2" s="1"/>
  <c r="G14" i="2"/>
  <c r="H14" i="2" s="1"/>
  <c r="I14" i="2" s="1"/>
  <c r="G25" i="2"/>
  <c r="H25" i="2" s="1"/>
  <c r="I25" i="2" s="1"/>
  <c r="G17" i="2"/>
  <c r="H17" i="2" s="1"/>
  <c r="I17" i="2" s="1"/>
  <c r="G18" i="2"/>
  <c r="H18" i="2" s="1"/>
  <c r="I18" i="2" s="1"/>
  <c r="G20" i="2"/>
  <c r="H20" i="2" s="1"/>
  <c r="I20" i="2" s="1"/>
  <c r="M23" i="2"/>
  <c r="G13" i="2"/>
  <c r="G15" i="2"/>
  <c r="H15" i="2" s="1"/>
  <c r="I15" i="2" s="1"/>
  <c r="G12" i="1"/>
  <c r="H12" i="1" s="1"/>
  <c r="I12" i="1" s="1"/>
  <c r="G18" i="1"/>
  <c r="H18" i="1" s="1"/>
  <c r="I18" i="1" s="1"/>
  <c r="G22" i="1"/>
  <c r="H22" i="1" s="1"/>
  <c r="I22" i="1" s="1"/>
  <c r="G14" i="1"/>
  <c r="H14" i="1" s="1"/>
  <c r="I14" i="1" s="1"/>
  <c r="G20" i="1"/>
  <c r="H20" i="1" s="1"/>
  <c r="I20" i="1" s="1"/>
  <c r="G24" i="1"/>
  <c r="H24" i="1" s="1"/>
  <c r="I24" i="1" s="1"/>
  <c r="G17" i="1"/>
  <c r="H17" i="1" s="1"/>
  <c r="I17" i="1" s="1"/>
  <c r="G21" i="1"/>
  <c r="H21" i="1" s="1"/>
  <c r="I21" i="1" s="1"/>
  <c r="G11" i="1"/>
  <c r="M21" i="1"/>
  <c r="G13" i="1"/>
  <c r="H13" i="1" s="1"/>
  <c r="I13" i="1" s="1"/>
  <c r="G15" i="1"/>
  <c r="H15" i="1" s="1"/>
  <c r="I15" i="1" s="1"/>
  <c r="G19" i="1"/>
  <c r="H19" i="1" s="1"/>
  <c r="I19" i="1" s="1"/>
  <c r="G23" i="1"/>
  <c r="H23" i="1" s="1"/>
  <c r="I23" i="1" s="1"/>
  <c r="G16" i="1"/>
  <c r="H16" i="1" s="1"/>
  <c r="I16" i="1" s="1"/>
  <c r="D22" i="1"/>
  <c r="D18" i="1"/>
  <c r="D14" i="1"/>
  <c r="D25" i="1" s="1"/>
  <c r="D17" i="1"/>
  <c r="H11" i="1" l="1"/>
  <c r="G25" i="1"/>
  <c r="G27" i="2"/>
  <c r="H13" i="2"/>
  <c r="H27" i="2" l="1"/>
  <c r="I13" i="2"/>
  <c r="I27" i="2" s="1"/>
  <c r="M19" i="2" s="1"/>
  <c r="M21" i="2" s="1"/>
  <c r="O23" i="2" s="1"/>
  <c r="H25" i="1"/>
  <c r="I11" i="1"/>
  <c r="I25" i="1" s="1"/>
  <c r="M17" i="1" s="1"/>
  <c r="M19" i="1" s="1"/>
  <c r="O21" i="1" s="1"/>
</calcChain>
</file>

<file path=xl/comments1.xml><?xml version="1.0" encoding="utf-8"?>
<comments xmlns="http://schemas.openxmlformats.org/spreadsheetml/2006/main">
  <authors>
    <author>admin</author>
  </authors>
  <commentList>
    <comment ref="K15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Medián je hodnota toho znaku, který je vprostřed setříděného souboru dat. 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38"/>
          </rPr>
          <t>Modus je hodnota toho znaku, který má největší četnost. 
Platí to i v tomto příkladu ?</t>
        </r>
      </text>
    </comment>
  </commentList>
</comments>
</file>

<file path=xl/sharedStrings.xml><?xml version="1.0" encoding="utf-8"?>
<sst xmlns="http://schemas.openxmlformats.org/spreadsheetml/2006/main" count="72" uniqueCount="32">
  <si>
    <t>Třídní interval</t>
  </si>
  <si>
    <t>58 – 60</t>
  </si>
  <si>
    <t>61 – 63</t>
  </si>
  <si>
    <t>64 – 66</t>
  </si>
  <si>
    <t>67 – 69</t>
  </si>
  <si>
    <t>70 – 72</t>
  </si>
  <si>
    <t>73 – 75</t>
  </si>
  <si>
    <t>76 – 78</t>
  </si>
  <si>
    <t>79 – 81</t>
  </si>
  <si>
    <t>82 – 84</t>
  </si>
  <si>
    <t>85 – 87</t>
  </si>
  <si>
    <t>88 – 90</t>
  </si>
  <si>
    <t>91 – 93</t>
  </si>
  <si>
    <t>94 – 96</t>
  </si>
  <si>
    <t>97 – 99</t>
  </si>
  <si>
    <t>S</t>
  </si>
  <si>
    <t>x</t>
  </si>
  <si>
    <t>=</t>
  </si>
  <si>
    <r>
      <t>f</t>
    </r>
    <r>
      <rPr>
        <vertAlign val="subscript"/>
        <sz val="16"/>
        <color indexed="8"/>
        <rFont val="Times New Roman"/>
        <family val="1"/>
        <charset val="238"/>
      </rPr>
      <t>i</t>
    </r>
  </si>
  <si>
    <r>
      <t>f</t>
    </r>
    <r>
      <rPr>
        <vertAlign val="subscript"/>
        <sz val="16"/>
        <color indexed="8"/>
        <rFont val="Times New Roman"/>
        <family val="1"/>
        <charset val="238"/>
      </rPr>
      <t>i</t>
    </r>
    <r>
      <rPr>
        <sz val="16"/>
        <color indexed="8"/>
        <rFont val="Times New Roman"/>
        <family val="1"/>
        <charset val="238"/>
      </rPr>
      <t xml:space="preserve"> . x</t>
    </r>
    <r>
      <rPr>
        <vertAlign val="subscript"/>
        <sz val="16"/>
        <color indexed="8"/>
        <rFont val="Times New Roman"/>
        <family val="1"/>
        <charset val="238"/>
      </rPr>
      <t>T</t>
    </r>
  </si>
  <si>
    <t>s</t>
  </si>
  <si>
    <t>±</t>
  </si>
  <si>
    <r>
      <t xml:space="preserve"> f´</t>
    </r>
    <r>
      <rPr>
        <vertAlign val="subscript"/>
        <sz val="16"/>
        <color indexed="8"/>
        <rFont val="Times New Roman"/>
        <family val="1"/>
        <charset val="238"/>
      </rPr>
      <t>i</t>
    </r>
  </si>
  <si>
    <r>
      <t>Třídní znak x</t>
    </r>
    <r>
      <rPr>
        <vertAlign val="subscript"/>
        <sz val="16"/>
        <color indexed="8"/>
        <rFont val="Times New Roman"/>
        <family val="1"/>
        <charset val="238"/>
      </rPr>
      <t>T</t>
    </r>
  </si>
  <si>
    <r>
      <t>D</t>
    </r>
    <r>
      <rPr>
        <vertAlign val="subscript"/>
        <sz val="16"/>
        <color indexed="8"/>
        <rFont val="Times New Roman"/>
        <family val="1"/>
        <charset val="238"/>
      </rPr>
      <t>i</t>
    </r>
  </si>
  <si>
    <r>
      <t>D</t>
    </r>
    <r>
      <rPr>
        <vertAlign val="subscript"/>
        <sz val="16"/>
        <color indexed="8"/>
        <rFont val="Times New Roman"/>
        <family val="1"/>
        <charset val="238"/>
      </rPr>
      <t>i</t>
    </r>
    <r>
      <rPr>
        <vertAlign val="superscript"/>
        <sz val="16"/>
        <color indexed="8"/>
        <rFont val="Times New Roman"/>
        <family val="1"/>
        <charset val="238"/>
      </rPr>
      <t>2</t>
    </r>
  </si>
  <si>
    <r>
      <rPr>
        <sz val="16"/>
        <color indexed="8"/>
        <rFont val="Times New Roman"/>
        <family val="1"/>
        <charset val="238"/>
      </rPr>
      <t>f</t>
    </r>
    <r>
      <rPr>
        <vertAlign val="subscript"/>
        <sz val="16"/>
        <color indexed="8"/>
        <rFont val="Times New Roman"/>
        <family val="1"/>
        <charset val="238"/>
      </rPr>
      <t>i</t>
    </r>
    <r>
      <rPr>
        <sz val="16"/>
        <color indexed="8"/>
        <rFont val="Symbol"/>
        <family val="1"/>
        <charset val="2"/>
      </rPr>
      <t xml:space="preserve"> . D</t>
    </r>
    <r>
      <rPr>
        <vertAlign val="subscript"/>
        <sz val="16"/>
        <color indexed="8"/>
        <rFont val="Times New Roman"/>
        <family val="1"/>
        <charset val="238"/>
      </rPr>
      <t>i</t>
    </r>
    <r>
      <rPr>
        <vertAlign val="superscript"/>
        <sz val="16"/>
        <color indexed="8"/>
        <rFont val="Times New Roman"/>
        <family val="1"/>
        <charset val="238"/>
      </rPr>
      <t>2</t>
    </r>
  </si>
  <si>
    <r>
      <t>s</t>
    </r>
    <r>
      <rPr>
        <vertAlign val="superscript"/>
        <sz val="20"/>
        <color indexed="8"/>
        <rFont val="Calibri"/>
        <family val="2"/>
        <charset val="238"/>
      </rPr>
      <t>2</t>
    </r>
  </si>
  <si>
    <t>n =  125                   R = 97 – 58 = 39</t>
  </si>
  <si>
    <r>
      <t xml:space="preserve">f </t>
    </r>
    <r>
      <rPr>
        <vertAlign val="subscript"/>
        <sz val="20"/>
        <color indexed="8"/>
        <rFont val="Calibri"/>
        <family val="2"/>
        <charset val="238"/>
      </rPr>
      <t xml:space="preserve">MAX  </t>
    </r>
    <r>
      <rPr>
        <sz val="20"/>
        <color indexed="8"/>
        <rFont val="Calibri"/>
        <family val="2"/>
        <charset val="238"/>
      </rPr>
      <t xml:space="preserve"> =</t>
    </r>
  </si>
  <si>
    <t xml:space="preserve"> cílem úkolu je, tyto nedostatky najít a dstranit je !</t>
  </si>
  <si>
    <t>Pozor: v níže uvedených výpočtech je 5-6 dosti zásadních nedostatků;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</si>
</sst>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38"/>
      <scheme val="minor"/>
    </font>
    <font>
      <sz val="16"/>
      <color indexed="8"/>
      <name val="Times New Roman"/>
      <family val="1"/>
      <charset val="238"/>
    </font>
    <font>
      <sz val="16"/>
      <color indexed="8"/>
      <name val="Symbol"/>
      <family val="1"/>
      <charset val="2"/>
    </font>
    <font>
      <vertAlign val="superscript"/>
      <sz val="16"/>
      <color indexed="8"/>
      <name val="Times New Roman"/>
      <family val="1"/>
      <charset val="238"/>
    </font>
    <font>
      <vertAlign val="subscript"/>
      <sz val="16"/>
      <color indexed="8"/>
      <name val="Times New Roman"/>
      <family val="1"/>
      <charset val="238"/>
    </font>
    <font>
      <sz val="20"/>
      <color indexed="8"/>
      <name val="Calibri"/>
      <family val="2"/>
      <charset val="238"/>
    </font>
    <font>
      <vertAlign val="superscript"/>
      <sz val="20"/>
      <color indexed="8"/>
      <name val="Calibri"/>
      <family val="2"/>
      <charset val="238"/>
    </font>
    <font>
      <vertAlign val="subscript"/>
      <sz val="20"/>
      <color indexed="8"/>
      <name val="Calibri"/>
      <family val="2"/>
      <charset val="238"/>
    </font>
    <font>
      <b/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</font>
    <font>
      <sz val="18"/>
      <color theme="1"/>
      <name val="Times New Roman"/>
      <family val="1"/>
      <charset val="238"/>
    </font>
    <font>
      <sz val="22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6"/>
      <color theme="1"/>
      <name val="Symbol"/>
      <family val="1"/>
      <charset val="2"/>
    </font>
    <font>
      <sz val="28"/>
      <color theme="1"/>
      <name val="Symbol"/>
      <family val="1"/>
      <charset val="2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0" applyNumberFormat="1"/>
    <xf numFmtId="0" fontId="11" fillId="2" borderId="1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/>
    </xf>
    <xf numFmtId="164" fontId="11" fillId="2" borderId="2" xfId="0" applyNumberFormat="1" applyFont="1" applyFill="1" applyBorder="1"/>
    <xf numFmtId="0" fontId="12" fillId="2" borderId="2" xfId="0" applyFont="1" applyFill="1" applyBorder="1"/>
    <xf numFmtId="164" fontId="11" fillId="2" borderId="3" xfId="0" applyNumberFormat="1" applyFont="1" applyFill="1" applyBorder="1" applyAlignment="1">
      <alignment horizontal="left"/>
    </xf>
    <xf numFmtId="0" fontId="13" fillId="0" borderId="4" xfId="0" applyFont="1" applyBorder="1" applyAlignment="1">
      <alignment horizontal="center" wrapText="1"/>
    </xf>
    <xf numFmtId="0" fontId="13" fillId="3" borderId="4" xfId="0" applyFont="1" applyFill="1" applyBorder="1" applyAlignment="1">
      <alignment horizontal="right" wrapText="1"/>
    </xf>
    <xf numFmtId="0" fontId="13" fillId="4" borderId="4" xfId="0" applyFont="1" applyFill="1" applyBorder="1" applyAlignment="1">
      <alignment horizontal="right" wrapText="1"/>
    </xf>
    <xf numFmtId="49" fontId="14" fillId="5" borderId="1" xfId="0" applyNumberFormat="1" applyFont="1" applyFill="1" applyBorder="1" applyAlignment="1">
      <alignment horizontal="right" vertical="center"/>
    </xf>
    <xf numFmtId="0" fontId="14" fillId="5" borderId="2" xfId="0" applyFont="1" applyFill="1" applyBorder="1" applyAlignment="1">
      <alignment horizontal="center"/>
    </xf>
    <xf numFmtId="164" fontId="14" fillId="5" borderId="3" xfId="0" applyNumberFormat="1" applyFont="1" applyFill="1" applyBorder="1" applyAlignment="1">
      <alignment horizontal="left"/>
    </xf>
    <xf numFmtId="0" fontId="14" fillId="0" borderId="0" xfId="0" applyFont="1"/>
    <xf numFmtId="0" fontId="14" fillId="5" borderId="1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0" fontId="13" fillId="0" borderId="4" xfId="1" applyNumberFormat="1" applyFont="1" applyBorder="1" applyAlignment="1">
      <alignment wrapText="1"/>
    </xf>
    <xf numFmtId="0" fontId="17" fillId="2" borderId="4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wrapText="1"/>
    </xf>
    <xf numFmtId="0" fontId="13" fillId="2" borderId="4" xfId="0" applyFont="1" applyFill="1" applyBorder="1" applyAlignment="1">
      <alignment horizontal="center" wrapText="1"/>
    </xf>
    <xf numFmtId="164" fontId="13" fillId="0" borderId="4" xfId="0" applyNumberFormat="1" applyFont="1" applyBorder="1" applyAlignment="1">
      <alignment vertical="center" wrapText="1"/>
    </xf>
    <xf numFmtId="164" fontId="13" fillId="0" borderId="4" xfId="0" applyNumberFormat="1" applyFont="1" applyBorder="1" applyAlignment="1">
      <alignment wrapText="1"/>
    </xf>
    <xf numFmtId="164" fontId="18" fillId="0" borderId="4" xfId="0" applyNumberFormat="1" applyFont="1" applyBorder="1"/>
    <xf numFmtId="164" fontId="13" fillId="2" borderId="4" xfId="1" applyNumberFormat="1" applyFont="1" applyFill="1" applyBorder="1" applyAlignment="1">
      <alignment horizontal="center" wrapText="1"/>
    </xf>
    <xf numFmtId="164" fontId="13" fillId="2" borderId="4" xfId="0" applyNumberFormat="1" applyFont="1" applyFill="1" applyBorder="1" applyAlignment="1">
      <alignment horizontal="center" wrapText="1"/>
    </xf>
    <xf numFmtId="0" fontId="19" fillId="5" borderId="0" xfId="0" applyFont="1" applyFill="1"/>
    <xf numFmtId="0" fontId="0" fillId="5" borderId="0" xfId="0" applyFill="1"/>
    <xf numFmtId="0" fontId="0" fillId="5" borderId="0" xfId="0" applyFill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right"/>
    </xf>
    <xf numFmtId="0" fontId="14" fillId="5" borderId="0" xfId="0" applyFont="1" applyFill="1"/>
    <xf numFmtId="0" fontId="11" fillId="5" borderId="0" xfId="0" applyFont="1" applyFill="1"/>
    <xf numFmtId="0" fontId="19" fillId="6" borderId="5" xfId="0" applyFont="1" applyFill="1" applyBorder="1" applyAlignment="1">
      <alignment horizontal="right" vertical="center"/>
    </xf>
    <xf numFmtId="0" fontId="19" fillId="6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4" fillId="2" borderId="0" xfId="0" applyFont="1" applyFill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266698</xdr:colOff>
      <xdr:row>0</xdr:row>
      <xdr:rowOff>47626</xdr:rowOff>
    </xdr:from>
    <xdr:to>
      <xdr:col>14</xdr:col>
      <xdr:colOff>396874</xdr:colOff>
      <xdr:row>6</xdr:row>
      <xdr:rowOff>285750</xdr:rowOff>
    </xdr:to>
    <xdr:sp macro="" textlink="">
      <xdr:nvSpPr>
        <xdr:cNvPr id="2" name="TextovéPole 1"/>
        <xdr:cNvSpPr txBox="1"/>
      </xdr:nvSpPr>
      <xdr:spPr>
        <a:xfrm>
          <a:off x="266698" y="47626"/>
          <a:ext cx="9988551" cy="2714624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cs-CZ" sz="1800">
              <a:solidFill>
                <a:schemeClr val="dk1"/>
              </a:solidFill>
              <a:latin typeface="+mn-lt"/>
              <a:ea typeface="+mn-ea"/>
              <a:cs typeface="+mn-cs"/>
            </a:rPr>
            <a:t>Metoda</a:t>
          </a:r>
        </a:p>
        <a:p>
          <a:pPr algn="ctr"/>
          <a:r>
            <a:rPr lang="cs-CZ" sz="3600" b="1">
              <a:solidFill>
                <a:srgbClr val="FF0000"/>
              </a:solidFill>
              <a:latin typeface="+mn-lt"/>
              <a:ea typeface="+mn-ea"/>
              <a:cs typeface="+mn-cs"/>
            </a:rPr>
            <a:t>Třídní rozdělení četností:</a:t>
          </a:r>
          <a:endParaRPr lang="cs-CZ" sz="36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cs-CZ" sz="6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cs-CZ" sz="1800">
              <a:solidFill>
                <a:schemeClr val="dk1"/>
              </a:solidFill>
              <a:latin typeface="+mn-lt"/>
              <a:ea typeface="+mn-ea"/>
              <a:cs typeface="+mn-cs"/>
            </a:rPr>
            <a:t>V laboratoři bylo zkoušeno vlákno křemitého skla na pevnost v tahu.</a:t>
          </a:r>
          <a:r>
            <a:rPr lang="cs-CZ" sz="1800" b="1">
              <a:solidFill>
                <a:schemeClr val="dk1"/>
              </a:solidFill>
              <a:latin typeface="+mn-lt"/>
              <a:ea typeface="+mn-ea"/>
              <a:cs typeface="+mn-cs"/>
            </a:rPr>
            <a:t> Bylo provedeno celkem 120 zkoušek</a:t>
          </a:r>
          <a:r>
            <a:rPr lang="cs-CZ" sz="1800" u="sng">
              <a:solidFill>
                <a:schemeClr val="dk1"/>
              </a:solidFill>
              <a:latin typeface="+mn-lt"/>
              <a:ea typeface="+mn-ea"/>
              <a:cs typeface="+mn-cs"/>
            </a:rPr>
            <a:t>,</a:t>
          </a:r>
          <a:r>
            <a:rPr lang="cs-CZ" sz="1800">
              <a:solidFill>
                <a:schemeClr val="dk1"/>
              </a:solidFill>
              <a:latin typeface="+mn-lt"/>
              <a:ea typeface="+mn-ea"/>
              <a:cs typeface="+mn-cs"/>
            </a:rPr>
            <a:t> které daly tyto hodnoty znaku (v N/mm</a:t>
          </a:r>
          <a:r>
            <a:rPr lang="cs-CZ" sz="18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2 </a:t>
          </a:r>
          <a:r>
            <a:rPr lang="cs-CZ" sz="1800">
              <a:solidFill>
                <a:schemeClr val="dk1"/>
              </a:solidFill>
              <a:latin typeface="+mn-lt"/>
              <a:ea typeface="+mn-ea"/>
              <a:cs typeface="+mn-cs"/>
            </a:rPr>
            <a:t>):</a:t>
          </a:r>
        </a:p>
        <a:p>
          <a:pPr marL="0" indent="0" algn="ctr"/>
          <a:r>
            <a:rPr lang="cs-CZ" sz="6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cs-CZ" sz="1600">
              <a:solidFill>
                <a:schemeClr val="dk1"/>
              </a:solidFill>
              <a:latin typeface="+mn-lt"/>
              <a:ea typeface="+mn-ea"/>
              <a:cs typeface="+mn-cs"/>
            </a:rPr>
            <a:t>88, 84, 74, 64, 78, 69, 72, 81, 77, 70, 69, 91, 82, 79, 80, 81, 93, 85, 80, 87, 80, 78, 75, 73, 67, </a:t>
          </a:r>
          <a:r>
            <a:rPr lang="cs-CZ" sz="1600">
              <a:solidFill>
                <a:srgbClr val="FF0000"/>
              </a:solidFill>
              <a:latin typeface="+mn-lt"/>
              <a:ea typeface="+mn-ea"/>
              <a:cs typeface="+mn-cs"/>
            </a:rPr>
            <a:t>58</a:t>
          </a:r>
          <a:r>
            <a:rPr lang="cs-CZ" sz="1600">
              <a:solidFill>
                <a:schemeClr val="dk1"/>
              </a:solidFill>
              <a:latin typeface="+mn-lt"/>
              <a:ea typeface="+mn-ea"/>
              <a:cs typeface="+mn-cs"/>
            </a:rPr>
            <a:t>, 81, 84, 93, 89, 92, 81, 74, 79, 80, 85, 81, 76, 70, 80, 82, 79, 90, 81, 77, 80, 82, 84, </a:t>
          </a:r>
          <a:r>
            <a:rPr lang="cs-CZ" sz="1600" b="1">
              <a:solidFill>
                <a:srgbClr val="FF0000"/>
              </a:solidFill>
              <a:latin typeface="+mn-lt"/>
              <a:ea typeface="+mn-ea"/>
              <a:cs typeface="+mn-cs"/>
            </a:rPr>
            <a:t>97</a:t>
          </a:r>
          <a:r>
            <a:rPr lang="cs-CZ" sz="1600">
              <a:solidFill>
                <a:schemeClr val="dk1"/>
              </a:solidFill>
              <a:latin typeface="+mn-lt"/>
              <a:ea typeface="+mn-ea"/>
              <a:cs typeface="+mn-cs"/>
            </a:rPr>
            <a:t>, 75, 83, 79, 76, 80, 86, 81, 73, 79, 83, 68, 78, 85, 81, 91, 78, 80, 82, 88, 95, 74, 81, 89, 86, 80, 71, 76, 80, 82, 73, 66, 78, 71, 83, 77, 84, 79, 84, 83, 88, 71, 75, 81, 78, 83, 79, 86, 77, 80, 85, 79, 84, 87, 90, 82, 87, 81, 89, 83, 80, 76, 84, 82, 68, 71, 77, 85, 87, 75, 81, 78, 80, 82, 79, 81, 79,</a:t>
          </a:r>
        </a:p>
      </xdr:txBody>
    </xdr:sp>
    <xdr:clientData/>
  </xdr:twoCellAnchor>
  <xdr:twoCellAnchor>
    <xdr:from>
      <xdr:col>0</xdr:col>
      <xdr:colOff>79375</xdr:colOff>
      <xdr:row>1</xdr:row>
      <xdr:rowOff>0</xdr:rowOff>
    </xdr:from>
    <xdr:to>
      <xdr:col>12</xdr:col>
      <xdr:colOff>254000</xdr:colOff>
      <xdr:row>13</xdr:row>
      <xdr:rowOff>158750</xdr:rowOff>
    </xdr:to>
    <xdr:sp macro="" textlink="">
      <xdr:nvSpPr>
        <xdr:cNvPr id="3" name="Oválný popisek 2"/>
        <xdr:cNvSpPr/>
      </xdr:nvSpPr>
      <xdr:spPr>
        <a:xfrm>
          <a:off x="79375" y="412750"/>
          <a:ext cx="9175750" cy="5032375"/>
        </a:xfrm>
        <a:prstGeom prst="wedgeEllipseCallou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>
            <a:lnSpc>
              <a:spcPts val="3300"/>
            </a:lnSpc>
          </a:pPr>
          <a:r>
            <a:rPr lang="cs-CZ" sz="2800" b="1" u="sng"/>
            <a:t>Pozor:  List 1 a List 2 je stejný !</a:t>
          </a:r>
        </a:p>
        <a:p>
          <a:pPr algn="l"/>
          <a:endParaRPr lang="cs-CZ" sz="2400"/>
        </a:p>
        <a:p>
          <a:pPr algn="l">
            <a:lnSpc>
              <a:spcPts val="2800"/>
            </a:lnSpc>
          </a:pPr>
          <a:r>
            <a:rPr lang="cs-CZ" sz="2400"/>
            <a:t>a) podívej se na </a:t>
          </a:r>
          <a:r>
            <a:rPr lang="cs-CZ" sz="2400" b="1">
              <a:solidFill>
                <a:srgbClr val="FFC000"/>
              </a:solidFill>
            </a:rPr>
            <a:t>List 2</a:t>
          </a:r>
          <a:r>
            <a:rPr lang="cs-CZ" sz="2400"/>
            <a:t>, vyhledej a označ barevně </a:t>
          </a:r>
        </a:p>
        <a:p>
          <a:pPr algn="l">
            <a:lnSpc>
              <a:spcPts val="2800"/>
            </a:lnSpc>
          </a:pPr>
          <a:r>
            <a:rPr lang="cs-CZ" sz="2400" baseline="0"/>
            <a:t>    </a:t>
          </a:r>
          <a:r>
            <a:rPr lang="cs-CZ" sz="2400"/>
            <a:t>buňky s chybami</a:t>
          </a:r>
        </a:p>
        <a:p>
          <a:pPr algn="l"/>
          <a:r>
            <a:rPr lang="cs-CZ" sz="2400"/>
            <a:t>b) v </a:t>
          </a:r>
          <a:r>
            <a:rPr lang="cs-CZ" sz="2400" b="1">
              <a:solidFill>
                <a:srgbClr val="FFC000"/>
              </a:solidFill>
            </a:rPr>
            <a:t>Listu 3</a:t>
          </a:r>
          <a:r>
            <a:rPr lang="cs-CZ" sz="2400">
              <a:solidFill>
                <a:srgbClr val="FFC000"/>
              </a:solidFill>
            </a:rPr>
            <a:t> </a:t>
          </a:r>
          <a:r>
            <a:rPr lang="cs-CZ" sz="2400">
              <a:solidFill>
                <a:schemeClr val="bg1"/>
              </a:solidFill>
            </a:rPr>
            <a:t>přejmenovaném</a:t>
          </a:r>
          <a:r>
            <a:rPr lang="cs-CZ" sz="2400">
              <a:solidFill>
                <a:srgbClr val="FFC000"/>
              </a:solidFill>
            </a:rPr>
            <a:t> </a:t>
          </a:r>
          <a:r>
            <a:rPr lang="cs-CZ" sz="2400" baseline="0">
              <a:solidFill>
                <a:schemeClr val="bg1"/>
              </a:solidFill>
            </a:rPr>
            <a:t>na</a:t>
          </a:r>
          <a:r>
            <a:rPr lang="cs-CZ" sz="2400" baseline="0">
              <a:solidFill>
                <a:srgbClr val="FFC000"/>
              </a:solidFill>
            </a:rPr>
            <a:t> </a:t>
          </a:r>
          <a:r>
            <a:rPr lang="cs-CZ" sz="2400">
              <a:solidFill>
                <a:srgbClr val="FFC000"/>
              </a:solidFill>
            </a:rPr>
            <a:t>3_data ve sloupci </a:t>
          </a:r>
          <a:r>
            <a:rPr lang="cs-CZ" sz="2400"/>
            <a:t>jsou vložena všechna </a:t>
          </a:r>
          <a:r>
            <a:rPr lang="cs-CZ" sz="2400">
              <a:solidFill>
                <a:schemeClr val="lt1"/>
              </a:solidFill>
              <a:latin typeface="+mn-lt"/>
              <a:ea typeface="+mn-ea"/>
              <a:cs typeface="+mn-cs"/>
            </a:rPr>
            <a:t>data ta</a:t>
          </a:r>
          <a:r>
            <a:rPr lang="cs-CZ" sz="2400"/>
            <a:t>k, aby  </a:t>
          </a:r>
        </a:p>
        <a:p>
          <a:pPr algn="l">
            <a:lnSpc>
              <a:spcPts val="2800"/>
            </a:lnSpc>
          </a:pPr>
          <a:r>
            <a:rPr lang="cs-CZ" sz="2400"/>
            <a:t>    každá hodnota byla</a:t>
          </a:r>
          <a:r>
            <a:rPr lang="cs-CZ" sz="2400" baseline="0"/>
            <a:t> </a:t>
          </a:r>
          <a:r>
            <a:rPr lang="cs-CZ" sz="2400"/>
            <a:t>ve vlastní buňce; vyzkoušej si  </a:t>
          </a:r>
        </a:p>
        <a:p>
          <a:pPr algn="l">
            <a:lnSpc>
              <a:spcPts val="2800"/>
            </a:lnSpc>
          </a:pPr>
          <a:r>
            <a:rPr lang="cs-CZ" sz="2400"/>
            <a:t>    vytvořit standardní Excelovské výpočty a grafy!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361950</xdr:colOff>
          <xdr:row>10</xdr:row>
          <xdr:rowOff>85725</xdr:rowOff>
        </xdr:from>
        <xdr:to>
          <xdr:col>10</xdr:col>
          <xdr:colOff>533400</xdr:colOff>
          <xdr:row>10</xdr:row>
          <xdr:rowOff>371475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257175</xdr:colOff>
          <xdr:row>12</xdr:row>
          <xdr:rowOff>57150</xdr:rowOff>
        </xdr:from>
        <xdr:to>
          <xdr:col>10</xdr:col>
          <xdr:colOff>504825</xdr:colOff>
          <xdr:row>12</xdr:row>
          <xdr:rowOff>390525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295275</xdr:colOff>
          <xdr:row>14</xdr:row>
          <xdr:rowOff>57150</xdr:rowOff>
        </xdr:from>
        <xdr:to>
          <xdr:col>10</xdr:col>
          <xdr:colOff>590550</xdr:colOff>
          <xdr:row>14</xdr:row>
          <xdr:rowOff>400050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266698</xdr:colOff>
      <xdr:row>3</xdr:row>
      <xdr:rowOff>333376</xdr:rowOff>
    </xdr:from>
    <xdr:to>
      <xdr:col>14</xdr:col>
      <xdr:colOff>396874</xdr:colOff>
      <xdr:row>8</xdr:row>
      <xdr:rowOff>285751</xdr:rowOff>
    </xdr:to>
    <xdr:sp macro="" textlink="">
      <xdr:nvSpPr>
        <xdr:cNvPr id="2" name="TextovéPole 1"/>
        <xdr:cNvSpPr txBox="1"/>
      </xdr:nvSpPr>
      <xdr:spPr>
        <a:xfrm>
          <a:off x="266698" y="933451"/>
          <a:ext cx="8664576" cy="295275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cs-CZ" sz="1800">
              <a:solidFill>
                <a:schemeClr val="dk1"/>
              </a:solidFill>
              <a:latin typeface="+mn-lt"/>
              <a:ea typeface="+mn-ea"/>
              <a:cs typeface="+mn-cs"/>
            </a:rPr>
            <a:t>Metoda</a:t>
          </a:r>
        </a:p>
        <a:p>
          <a:pPr algn="ctr"/>
          <a:r>
            <a:rPr lang="cs-CZ" sz="3600" b="1">
              <a:solidFill>
                <a:srgbClr val="FF0000"/>
              </a:solidFill>
              <a:latin typeface="+mn-lt"/>
              <a:ea typeface="+mn-ea"/>
              <a:cs typeface="+mn-cs"/>
            </a:rPr>
            <a:t>Třídní rozdělení četností:</a:t>
          </a:r>
          <a:endParaRPr lang="cs-CZ" sz="36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cs-CZ" sz="6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cs-CZ" sz="1800">
              <a:solidFill>
                <a:schemeClr val="dk1"/>
              </a:solidFill>
              <a:latin typeface="+mn-lt"/>
              <a:ea typeface="+mn-ea"/>
              <a:cs typeface="+mn-cs"/>
            </a:rPr>
            <a:t>V laboratoři bylo zkoušeno vlákno křemitého skla na pevnost v tahu.</a:t>
          </a:r>
          <a:r>
            <a:rPr lang="cs-CZ" sz="1800" b="1">
              <a:solidFill>
                <a:schemeClr val="dk1"/>
              </a:solidFill>
              <a:latin typeface="+mn-lt"/>
              <a:ea typeface="+mn-ea"/>
              <a:cs typeface="+mn-cs"/>
            </a:rPr>
            <a:t> Bylo provedeno celkem 120 zkoušek</a:t>
          </a:r>
          <a:r>
            <a:rPr lang="cs-CZ" sz="1800" u="sng">
              <a:solidFill>
                <a:schemeClr val="dk1"/>
              </a:solidFill>
              <a:latin typeface="+mn-lt"/>
              <a:ea typeface="+mn-ea"/>
              <a:cs typeface="+mn-cs"/>
            </a:rPr>
            <a:t>,</a:t>
          </a:r>
          <a:r>
            <a:rPr lang="cs-CZ" sz="1800">
              <a:solidFill>
                <a:schemeClr val="dk1"/>
              </a:solidFill>
              <a:latin typeface="+mn-lt"/>
              <a:ea typeface="+mn-ea"/>
              <a:cs typeface="+mn-cs"/>
            </a:rPr>
            <a:t> které daly tyto hodnoty znaku (v N/mm</a:t>
          </a:r>
          <a:r>
            <a:rPr lang="cs-CZ" sz="18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2 </a:t>
          </a:r>
          <a:r>
            <a:rPr lang="cs-CZ" sz="1800">
              <a:solidFill>
                <a:schemeClr val="dk1"/>
              </a:solidFill>
              <a:latin typeface="+mn-lt"/>
              <a:ea typeface="+mn-ea"/>
              <a:cs typeface="+mn-cs"/>
            </a:rPr>
            <a:t>):</a:t>
          </a:r>
        </a:p>
        <a:p>
          <a:pPr marL="0" indent="0" algn="ctr"/>
          <a:r>
            <a:rPr lang="cs-CZ" sz="6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cs-CZ" sz="1600">
              <a:solidFill>
                <a:schemeClr val="dk1"/>
              </a:solidFill>
              <a:latin typeface="+mn-lt"/>
              <a:ea typeface="+mn-ea"/>
              <a:cs typeface="+mn-cs"/>
            </a:rPr>
            <a:t>88, 84, 74, 64, 78, 69, 72, 81, 77, 70, 69, 91, 82, 79, 80, 81, 93, 85, 80, 87, 80, 78, 75, 73, 67, </a:t>
          </a:r>
          <a:r>
            <a:rPr lang="cs-CZ" sz="1600">
              <a:solidFill>
                <a:srgbClr val="FF0000"/>
              </a:solidFill>
              <a:latin typeface="+mn-lt"/>
              <a:ea typeface="+mn-ea"/>
              <a:cs typeface="+mn-cs"/>
            </a:rPr>
            <a:t>58</a:t>
          </a:r>
          <a:r>
            <a:rPr lang="cs-CZ" sz="1600">
              <a:solidFill>
                <a:schemeClr val="dk1"/>
              </a:solidFill>
              <a:latin typeface="+mn-lt"/>
              <a:ea typeface="+mn-ea"/>
              <a:cs typeface="+mn-cs"/>
            </a:rPr>
            <a:t>, 81, 84, 93, 89, 92, 81, 74, 79, 80, 85, 81, 76, 70, 80, 82, 79, 90, 81, 77, 80, 82, 84, </a:t>
          </a:r>
          <a:r>
            <a:rPr lang="cs-CZ" sz="1600" b="1">
              <a:solidFill>
                <a:srgbClr val="FF0000"/>
              </a:solidFill>
              <a:latin typeface="+mn-lt"/>
              <a:ea typeface="+mn-ea"/>
              <a:cs typeface="+mn-cs"/>
            </a:rPr>
            <a:t>97</a:t>
          </a:r>
          <a:r>
            <a:rPr lang="cs-CZ" sz="1600">
              <a:solidFill>
                <a:schemeClr val="dk1"/>
              </a:solidFill>
              <a:latin typeface="+mn-lt"/>
              <a:ea typeface="+mn-ea"/>
              <a:cs typeface="+mn-cs"/>
            </a:rPr>
            <a:t>, 75, 83, 79, 76, 80, 86, 81, 73, 79, 83, 68, 78, 85, 81, 91, 78, 80, 82, 88, 95, 74, 81, 89, 86, 80, 71, 76, 80, 82, 73, 66, 78, 71, 83, 77, 84, 79, 84, 83, 88, 71, 75, 81, 78, 83, 79, 86, 77, 80, 85, 79, 84, 87, 90, 82, 87, 81, 89, 83, 80, 76, 84, 82, 68, 71, 77, 85, 87, 75, 81, 78, 80, 82, 79, 81, 79,</a:t>
          </a:r>
        </a:p>
      </xdr:txBody>
    </xdr:sp>
    <xdr:clientData/>
  </xdr:twoCellAnchor>
  <xdr:twoCellAnchor>
    <xdr:from>
      <xdr:col>9</xdr:col>
      <xdr:colOff>95250</xdr:colOff>
      <xdr:row>5</xdr:row>
      <xdr:rowOff>285750</xdr:rowOff>
    </xdr:from>
    <xdr:to>
      <xdr:col>16</xdr:col>
      <xdr:colOff>504825</xdr:colOff>
      <xdr:row>10</xdr:row>
      <xdr:rowOff>133350</xdr:rowOff>
    </xdr:to>
    <xdr:sp macro="" textlink="">
      <xdr:nvSpPr>
        <xdr:cNvPr id="3" name="Zaoblený obdélníkový popisek 2"/>
        <xdr:cNvSpPr/>
      </xdr:nvSpPr>
      <xdr:spPr>
        <a:xfrm>
          <a:off x="6429375" y="2971800"/>
          <a:ext cx="4676775" cy="2543175"/>
        </a:xfrm>
        <a:prstGeom prst="wedgeRoundRectCallout">
          <a:avLst>
            <a:gd name="adj1" fmla="val -68287"/>
            <a:gd name="adj2" fmla="val 9770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2000"/>
            <a:t>Neváhej a po vymazání této bubliny přidej chybějící sloupce !</a:t>
          </a:r>
        </a:p>
        <a:p>
          <a:pPr algn="ctr"/>
          <a:endParaRPr lang="cs-CZ" sz="2000"/>
        </a:p>
        <a:p>
          <a:pPr algn="ctr"/>
          <a:r>
            <a:rPr lang="cs-CZ" sz="2000"/>
            <a:t>Pro buňky, kde najdeš chyby, využij </a:t>
          </a:r>
          <a:r>
            <a:rPr lang="cs-CZ" sz="2000">
              <a:solidFill>
                <a:srgbClr val="FF0000"/>
              </a:solidFill>
            </a:rPr>
            <a:t>červených písmen </a:t>
          </a:r>
          <a:r>
            <a:rPr lang="cs-CZ" sz="2000"/>
            <a:t>!</a:t>
          </a:r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361950</xdr:colOff>
          <xdr:row>12</xdr:row>
          <xdr:rowOff>47625</xdr:rowOff>
        </xdr:from>
        <xdr:to>
          <xdr:col>10</xdr:col>
          <xdr:colOff>533400</xdr:colOff>
          <xdr:row>12</xdr:row>
          <xdr:rowOff>219075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257175</xdr:colOff>
          <xdr:row>14</xdr:row>
          <xdr:rowOff>38100</xdr:rowOff>
        </xdr:from>
        <xdr:to>
          <xdr:col>10</xdr:col>
          <xdr:colOff>504825</xdr:colOff>
          <xdr:row>14</xdr:row>
          <xdr:rowOff>257175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295275</xdr:colOff>
          <xdr:row>16</xdr:row>
          <xdr:rowOff>38100</xdr:rowOff>
        </xdr:from>
        <xdr:to>
          <xdr:col>10</xdr:col>
          <xdr:colOff>590550</xdr:colOff>
          <xdr:row>16</xdr:row>
          <xdr:rowOff>238125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w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1.wmf"/><Relationship Id="rId10" Type="http://schemas.openxmlformats.org/officeDocument/2006/relationships/comments" Target="../comments1.xml"/><Relationship Id="rId4" Type="http://schemas.openxmlformats.org/officeDocument/2006/relationships/oleObject" Target="../embeddings/oleObject4.bin"/><Relationship Id="rId9" Type="http://schemas.openxmlformats.org/officeDocument/2006/relationships/image" Target="../media/image3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O27"/>
  <sheetViews>
    <sheetView view="pageBreakPreview" zoomScale="60" zoomScaleNormal="100" workbookViewId="0">
      <selection activeCell="T15" sqref="T15"/>
    </sheetView>
  </sheetViews>
  <sheetFormatPr defaultRowHeight="33" customHeight="1" x14ac:dyDescent="0.25"/>
  <cols>
    <col min="1" max="1" width="18.28515625" customWidth="1"/>
    <col min="2" max="2" width="14.42578125" customWidth="1"/>
    <col min="4" max="4" width="14" customWidth="1"/>
    <col min="5" max="5" width="13.85546875" customWidth="1"/>
    <col min="6" max="6" width="2.5703125" customWidth="1"/>
    <col min="7" max="8" width="14.5703125" customWidth="1"/>
    <col min="9" max="9" width="10.7109375" bestFit="1" customWidth="1"/>
    <col min="12" max="12" width="4.85546875" customWidth="1"/>
    <col min="13" max="13" width="10.140625" customWidth="1"/>
    <col min="14" max="14" width="2.7109375" customWidth="1"/>
  </cols>
  <sheetData>
    <row r="8" spans="1:13" ht="33" customHeight="1" x14ac:dyDescent="0.25">
      <c r="A8" s="28"/>
      <c r="B8" s="29" t="s">
        <v>28</v>
      </c>
      <c r="C8" s="28"/>
      <c r="D8" s="28"/>
    </row>
    <row r="9" spans="1:13" ht="12.75" customHeight="1" x14ac:dyDescent="0.25"/>
    <row r="10" spans="1:13" ht="45.75" customHeight="1" thickBot="1" x14ac:dyDescent="0.3">
      <c r="A10" s="15" t="s">
        <v>0</v>
      </c>
      <c r="B10" s="15" t="s">
        <v>23</v>
      </c>
      <c r="C10" s="15" t="s">
        <v>18</v>
      </c>
      <c r="D10" s="15" t="s">
        <v>22</v>
      </c>
      <c r="E10" s="15" t="s">
        <v>19</v>
      </c>
      <c r="G10" s="16" t="s">
        <v>24</v>
      </c>
      <c r="H10" s="16" t="s">
        <v>25</v>
      </c>
      <c r="I10" s="16" t="s">
        <v>26</v>
      </c>
    </row>
    <row r="11" spans="1:13" ht="33" customHeight="1" thickBot="1" x14ac:dyDescent="0.5">
      <c r="A11" s="7" t="s">
        <v>1</v>
      </c>
      <c r="B11" s="7">
        <v>59</v>
      </c>
      <c r="C11" s="8">
        <v>1</v>
      </c>
      <c r="D11" s="17">
        <f>C11/$C$25</f>
        <v>7.9365079365079361E-3</v>
      </c>
      <c r="E11" s="9">
        <f>B11*C11</f>
        <v>59</v>
      </c>
      <c r="G11" s="21">
        <f t="shared" ref="G11:G24" si="0">B11-$M$11</f>
        <v>-21.261904761904759</v>
      </c>
      <c r="H11" s="22">
        <f>POWER(G11,2)</f>
        <v>452.06859410430826</v>
      </c>
      <c r="I11" s="23">
        <f>C11*H11</f>
        <v>452.06859410430826</v>
      </c>
      <c r="K11" s="10"/>
      <c r="L11" s="11" t="s">
        <v>17</v>
      </c>
      <c r="M11" s="12">
        <f>E25/C25</f>
        <v>80.261904761904759</v>
      </c>
    </row>
    <row r="12" spans="1:13" ht="33" customHeight="1" x14ac:dyDescent="0.35">
      <c r="A12" s="7" t="s">
        <v>2</v>
      </c>
      <c r="B12" s="7">
        <v>62</v>
      </c>
      <c r="C12" s="8">
        <v>0</v>
      </c>
      <c r="D12" s="17">
        <f t="shared" ref="D12:D24" si="1">C12/$C$25</f>
        <v>0</v>
      </c>
      <c r="E12" s="9">
        <f t="shared" ref="E12:E24" si="2">B12*C12</f>
        <v>0</v>
      </c>
      <c r="G12" s="21">
        <f t="shared" si="0"/>
        <v>-18.261904761904759</v>
      </c>
      <c r="H12" s="22">
        <f t="shared" ref="H12:H24" si="3">POWER(G12,2)</f>
        <v>333.49716553287971</v>
      </c>
      <c r="I12" s="23">
        <f t="shared" ref="I12:I24" si="4">C12*H12</f>
        <v>0</v>
      </c>
    </row>
    <row r="13" spans="1:13" ht="33" customHeight="1" x14ac:dyDescent="0.5">
      <c r="A13" s="7" t="s">
        <v>3</v>
      </c>
      <c r="B13" s="7">
        <v>65</v>
      </c>
      <c r="C13" s="8">
        <v>2</v>
      </c>
      <c r="D13" s="17">
        <f t="shared" si="1"/>
        <v>1.5873015873015872E-2</v>
      </c>
      <c r="E13" s="9">
        <f t="shared" si="2"/>
        <v>130</v>
      </c>
      <c r="G13" s="21">
        <f t="shared" si="0"/>
        <v>-15.261904761904759</v>
      </c>
      <c r="H13" s="22">
        <f t="shared" si="3"/>
        <v>232.92573696145115</v>
      </c>
      <c r="I13" s="23">
        <f t="shared" si="4"/>
        <v>465.8514739229023</v>
      </c>
      <c r="K13" s="27"/>
      <c r="L13" s="31" t="s">
        <v>17</v>
      </c>
      <c r="M13" s="34">
        <v>80</v>
      </c>
    </row>
    <row r="14" spans="1:13" ht="33" customHeight="1" x14ac:dyDescent="0.35">
      <c r="A14" s="7" t="s">
        <v>4</v>
      </c>
      <c r="B14" s="7">
        <v>68</v>
      </c>
      <c r="C14" s="8">
        <v>5</v>
      </c>
      <c r="D14" s="17">
        <f t="shared" si="1"/>
        <v>3.968253968253968E-2</v>
      </c>
      <c r="E14" s="9">
        <f t="shared" si="2"/>
        <v>340</v>
      </c>
      <c r="G14" s="21">
        <f t="shared" si="0"/>
        <v>-12.261904761904759</v>
      </c>
      <c r="H14" s="22">
        <f t="shared" si="3"/>
        <v>150.3543083900226</v>
      </c>
      <c r="I14" s="23">
        <f t="shared" si="4"/>
        <v>751.77154195011303</v>
      </c>
      <c r="L14" s="30"/>
    </row>
    <row r="15" spans="1:13" ht="33" customHeight="1" x14ac:dyDescent="0.45">
      <c r="A15" s="7" t="s">
        <v>5</v>
      </c>
      <c r="B15" s="7">
        <v>71</v>
      </c>
      <c r="C15" s="8">
        <v>7</v>
      </c>
      <c r="D15" s="17">
        <f t="shared" si="1"/>
        <v>5.5555555555555552E-2</v>
      </c>
      <c r="E15" s="9">
        <f t="shared" si="2"/>
        <v>497</v>
      </c>
      <c r="G15" s="21">
        <f t="shared" si="0"/>
        <v>-9.2619047619047592</v>
      </c>
      <c r="H15" s="22">
        <f t="shared" si="3"/>
        <v>85.782879818594054</v>
      </c>
      <c r="I15" s="23">
        <f t="shared" si="4"/>
        <v>600.48015873015834</v>
      </c>
      <c r="K15" s="27"/>
      <c r="L15" s="31" t="s">
        <v>17</v>
      </c>
      <c r="M15" s="33">
        <v>80</v>
      </c>
    </row>
    <row r="16" spans="1:13" ht="33" customHeight="1" x14ac:dyDescent="0.35">
      <c r="A16" s="7" t="s">
        <v>6</v>
      </c>
      <c r="B16" s="7">
        <v>74</v>
      </c>
      <c r="C16" s="8">
        <v>10</v>
      </c>
      <c r="D16" s="17">
        <f t="shared" si="1"/>
        <v>7.9365079365079361E-2</v>
      </c>
      <c r="E16" s="9">
        <f t="shared" si="2"/>
        <v>740</v>
      </c>
      <c r="G16" s="21">
        <f t="shared" si="0"/>
        <v>-6.2619047619047592</v>
      </c>
      <c r="H16" s="22">
        <f t="shared" si="3"/>
        <v>39.211451247165499</v>
      </c>
      <c r="I16" s="23">
        <f t="shared" si="4"/>
        <v>392.11451247165496</v>
      </c>
    </row>
    <row r="17" spans="1:15" ht="33" customHeight="1" x14ac:dyDescent="0.4">
      <c r="A17" s="7" t="s">
        <v>7</v>
      </c>
      <c r="B17" s="7">
        <v>77</v>
      </c>
      <c r="C17" s="8">
        <v>16</v>
      </c>
      <c r="D17" s="17">
        <f t="shared" si="1"/>
        <v>0.12698412698412698</v>
      </c>
      <c r="E17" s="9">
        <f t="shared" si="2"/>
        <v>1232</v>
      </c>
      <c r="G17" s="21">
        <f t="shared" si="0"/>
        <v>-3.2619047619047592</v>
      </c>
      <c r="H17" s="22">
        <f t="shared" si="3"/>
        <v>10.640022675736944</v>
      </c>
      <c r="I17" s="23">
        <f t="shared" si="4"/>
        <v>170.2403628117911</v>
      </c>
      <c r="K17" s="32" t="s">
        <v>27</v>
      </c>
      <c r="L17" s="26" t="s">
        <v>17</v>
      </c>
      <c r="M17" s="26">
        <f>I25/C25</f>
        <v>43.145691609977327</v>
      </c>
    </row>
    <row r="18" spans="1:15" ht="33" customHeight="1" thickBot="1" x14ac:dyDescent="0.5">
      <c r="A18" s="7" t="s">
        <v>8</v>
      </c>
      <c r="B18" s="7">
        <v>80</v>
      </c>
      <c r="C18" s="8">
        <v>36</v>
      </c>
      <c r="D18" s="17">
        <f t="shared" si="1"/>
        <v>0.2857142857142857</v>
      </c>
      <c r="E18" s="9">
        <f t="shared" si="2"/>
        <v>2880</v>
      </c>
      <c r="G18" s="21">
        <f t="shared" si="0"/>
        <v>-0.2619047619047592</v>
      </c>
      <c r="H18" s="22">
        <f t="shared" si="3"/>
        <v>6.8594104308388609E-2</v>
      </c>
      <c r="I18" s="23">
        <f t="shared" si="4"/>
        <v>2.46938775510199</v>
      </c>
      <c r="K18" s="13"/>
      <c r="L18" s="13"/>
      <c r="M18" s="13"/>
    </row>
    <row r="19" spans="1:15" ht="33" customHeight="1" thickBot="1" x14ac:dyDescent="0.5">
      <c r="A19" s="7" t="s">
        <v>9</v>
      </c>
      <c r="B19" s="7">
        <v>83</v>
      </c>
      <c r="C19" s="8">
        <v>21</v>
      </c>
      <c r="D19" s="17">
        <f t="shared" si="1"/>
        <v>0.16666666666666666</v>
      </c>
      <c r="E19" s="9">
        <f t="shared" si="2"/>
        <v>1743</v>
      </c>
      <c r="G19" s="21">
        <f t="shared" si="0"/>
        <v>2.7380952380952408</v>
      </c>
      <c r="H19" s="22">
        <f t="shared" si="3"/>
        <v>7.4971655328798334</v>
      </c>
      <c r="I19" s="23">
        <f t="shared" si="4"/>
        <v>157.44047619047649</v>
      </c>
      <c r="K19" s="14" t="s">
        <v>20</v>
      </c>
      <c r="L19" s="11" t="s">
        <v>17</v>
      </c>
      <c r="M19" s="12">
        <f>SQRT(M17)</f>
        <v>6.5685380116109036</v>
      </c>
    </row>
    <row r="20" spans="1:15" ht="33" customHeight="1" thickBot="1" x14ac:dyDescent="0.4">
      <c r="A20" s="7" t="s">
        <v>10</v>
      </c>
      <c r="B20" s="7">
        <v>86</v>
      </c>
      <c r="C20" s="8">
        <v>12</v>
      </c>
      <c r="D20" s="17">
        <f t="shared" si="1"/>
        <v>9.5238095238095233E-2</v>
      </c>
      <c r="E20" s="9">
        <f t="shared" si="2"/>
        <v>1032</v>
      </c>
      <c r="G20" s="21">
        <f t="shared" si="0"/>
        <v>5.7380952380952408</v>
      </c>
      <c r="H20" s="22">
        <f t="shared" si="3"/>
        <v>32.925736961451278</v>
      </c>
      <c r="I20" s="23">
        <f t="shared" si="4"/>
        <v>395.10884353741534</v>
      </c>
    </row>
    <row r="21" spans="1:15" ht="33" customHeight="1" thickBot="1" x14ac:dyDescent="0.55000000000000004">
      <c r="A21" s="7" t="s">
        <v>11</v>
      </c>
      <c r="B21" s="7">
        <v>89</v>
      </c>
      <c r="C21" s="8">
        <v>8</v>
      </c>
      <c r="D21" s="17">
        <f t="shared" si="1"/>
        <v>6.3492063492063489E-2</v>
      </c>
      <c r="E21" s="9">
        <f t="shared" si="2"/>
        <v>712</v>
      </c>
      <c r="G21" s="21">
        <f t="shared" si="0"/>
        <v>8.7380952380952408</v>
      </c>
      <c r="H21" s="22">
        <f t="shared" si="3"/>
        <v>76.354308390022723</v>
      </c>
      <c r="I21" s="23">
        <f t="shared" si="4"/>
        <v>610.83446712018178</v>
      </c>
      <c r="K21" s="2" t="s">
        <v>16</v>
      </c>
      <c r="L21" s="3" t="s">
        <v>17</v>
      </c>
      <c r="M21" s="4">
        <f>M11</f>
        <v>80.261904761904759</v>
      </c>
      <c r="N21" s="5" t="s">
        <v>21</v>
      </c>
      <c r="O21" s="6">
        <f>M19</f>
        <v>6.5685380116109036</v>
      </c>
    </row>
    <row r="22" spans="1:15" ht="33" customHeight="1" x14ac:dyDescent="0.35">
      <c r="A22" s="7" t="s">
        <v>12</v>
      </c>
      <c r="B22" s="7">
        <v>92</v>
      </c>
      <c r="C22" s="8">
        <v>5</v>
      </c>
      <c r="D22" s="17">
        <f t="shared" si="1"/>
        <v>3.968253968253968E-2</v>
      </c>
      <c r="E22" s="9">
        <f t="shared" si="2"/>
        <v>460</v>
      </c>
      <c r="G22" s="21">
        <f t="shared" si="0"/>
        <v>11.738095238095241</v>
      </c>
      <c r="H22" s="22">
        <f t="shared" si="3"/>
        <v>137.78287981859415</v>
      </c>
      <c r="I22" s="23">
        <f t="shared" si="4"/>
        <v>688.91439909297083</v>
      </c>
    </row>
    <row r="23" spans="1:15" ht="33" customHeight="1" x14ac:dyDescent="0.35">
      <c r="A23" s="7" t="s">
        <v>13</v>
      </c>
      <c r="B23" s="7">
        <v>95</v>
      </c>
      <c r="C23" s="8">
        <v>2</v>
      </c>
      <c r="D23" s="17">
        <f t="shared" si="1"/>
        <v>1.5873015873015872E-2</v>
      </c>
      <c r="E23" s="9">
        <f t="shared" si="2"/>
        <v>190</v>
      </c>
      <c r="G23" s="21">
        <f t="shared" si="0"/>
        <v>14.738095238095241</v>
      </c>
      <c r="H23" s="22">
        <f t="shared" si="3"/>
        <v>217.2114512471656</v>
      </c>
      <c r="I23" s="23">
        <f t="shared" si="4"/>
        <v>434.4229024943312</v>
      </c>
    </row>
    <row r="24" spans="1:15" ht="33" customHeight="1" x14ac:dyDescent="0.35">
      <c r="A24" s="7" t="s">
        <v>14</v>
      </c>
      <c r="B24" s="7">
        <v>98</v>
      </c>
      <c r="C24" s="8">
        <v>1</v>
      </c>
      <c r="D24" s="17">
        <f t="shared" si="1"/>
        <v>7.9365079365079361E-3</v>
      </c>
      <c r="E24" s="9">
        <f t="shared" si="2"/>
        <v>98</v>
      </c>
      <c r="G24" s="21">
        <f t="shared" si="0"/>
        <v>17.738095238095241</v>
      </c>
      <c r="H24" s="22">
        <f t="shared" si="3"/>
        <v>314.64002267573704</v>
      </c>
      <c r="I24" s="23">
        <f t="shared" si="4"/>
        <v>314.64002267573704</v>
      </c>
    </row>
    <row r="25" spans="1:15" ht="33" customHeight="1" x14ac:dyDescent="0.5">
      <c r="A25" s="18" t="s">
        <v>15</v>
      </c>
      <c r="B25" s="19"/>
      <c r="C25" s="20">
        <f>SUM(C11:C24)</f>
        <v>126</v>
      </c>
      <c r="D25" s="24">
        <f>SUM(D11:D24)</f>
        <v>0.99999999999999978</v>
      </c>
      <c r="E25" s="25">
        <f>SUM(E11:E24)</f>
        <v>10113</v>
      </c>
      <c r="F25" s="1"/>
      <c r="G25" s="25">
        <f>SUM(G11:G24)</f>
        <v>-24.666666666666629</v>
      </c>
      <c r="H25" s="25">
        <f>SUM(H11:H24)</f>
        <v>2090.9603174603171</v>
      </c>
      <c r="I25" s="25">
        <f>SUM(I11:I24)</f>
        <v>5436.3571428571431</v>
      </c>
    </row>
    <row r="27" spans="1:15" ht="33" customHeight="1" x14ac:dyDescent="0.25">
      <c r="B27" s="35" t="s">
        <v>29</v>
      </c>
      <c r="C27" s="36">
        <f>MAX(C11:C24)</f>
        <v>36</v>
      </c>
    </row>
  </sheetData>
  <pageMargins left="0.7" right="0.7" top="0.78740157499999996" bottom="0.78740157499999996" header="0.3" footer="0.3"/>
  <pageSetup paperSize="9" scale="56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autoPict="0" r:id="rId5">
            <anchor moveWithCells="1" sizeWithCells="1">
              <from>
                <xdr:col>10</xdr:col>
                <xdr:colOff>361950</xdr:colOff>
                <xdr:row>10</xdr:row>
                <xdr:rowOff>85725</xdr:rowOff>
              </from>
              <to>
                <xdr:col>10</xdr:col>
                <xdr:colOff>533400</xdr:colOff>
                <xdr:row>10</xdr:row>
                <xdr:rowOff>371475</xdr:rowOff>
              </to>
            </anchor>
          </objectPr>
        </oleObject>
      </mc:Choice>
      <mc:Fallback>
        <oleObject progId="Equation.3" shapeId="1026" r:id="rId4"/>
      </mc:Fallback>
    </mc:AlternateContent>
    <mc:AlternateContent xmlns:mc="http://schemas.openxmlformats.org/markup-compatibility/2006">
      <mc:Choice Requires="x14">
        <oleObject progId="Equation.3" shapeId="1043" r:id="rId6">
          <objectPr defaultSize="0" autoPict="0" r:id="rId7">
            <anchor moveWithCells="1" sizeWithCells="1">
              <from>
                <xdr:col>10</xdr:col>
                <xdr:colOff>257175</xdr:colOff>
                <xdr:row>12</xdr:row>
                <xdr:rowOff>57150</xdr:rowOff>
              </from>
              <to>
                <xdr:col>10</xdr:col>
                <xdr:colOff>504825</xdr:colOff>
                <xdr:row>12</xdr:row>
                <xdr:rowOff>390525</xdr:rowOff>
              </to>
            </anchor>
          </objectPr>
        </oleObject>
      </mc:Choice>
      <mc:Fallback>
        <oleObject progId="Equation.3" shapeId="1043" r:id="rId6"/>
      </mc:Fallback>
    </mc:AlternateContent>
    <mc:AlternateContent xmlns:mc="http://schemas.openxmlformats.org/markup-compatibility/2006">
      <mc:Choice Requires="x14">
        <oleObject progId="Equation.DSMT4" shapeId="1044" r:id="rId8">
          <objectPr defaultSize="0" autoPict="0" r:id="rId9">
            <anchor moveWithCells="1" sizeWithCells="1">
              <from>
                <xdr:col>10</xdr:col>
                <xdr:colOff>295275</xdr:colOff>
                <xdr:row>14</xdr:row>
                <xdr:rowOff>57150</xdr:rowOff>
              </from>
              <to>
                <xdr:col>10</xdr:col>
                <xdr:colOff>590550</xdr:colOff>
                <xdr:row>14</xdr:row>
                <xdr:rowOff>400050</xdr:rowOff>
              </to>
            </anchor>
          </objectPr>
        </oleObject>
      </mc:Choice>
      <mc:Fallback>
        <oleObject progId="Equation.DSMT4" shapeId="1044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Y11" sqref="Y11"/>
    </sheetView>
  </sheetViews>
  <sheetFormatPr defaultRowHeight="15" x14ac:dyDescent="0.25"/>
  <cols>
    <col min="1" max="1" width="14.85546875" customWidth="1"/>
    <col min="4" max="4" width="13.140625" customWidth="1"/>
    <col min="5" max="5" width="12.140625" customWidth="1"/>
    <col min="13" max="13" width="10.5703125" customWidth="1"/>
  </cols>
  <sheetData>
    <row r="1" spans="1:15" ht="39" customHeight="1" x14ac:dyDescent="0.25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39" customHeight="1" x14ac:dyDescent="0.2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39" customHeight="1" x14ac:dyDescent="0.35">
      <c r="A3" s="38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47.25" customHeight="1" x14ac:dyDescent="0.25"/>
    <row r="5" spans="1:15" ht="47.25" customHeight="1" x14ac:dyDescent="0.25"/>
    <row r="6" spans="1:15" ht="47.25" customHeight="1" x14ac:dyDescent="0.25"/>
    <row r="7" spans="1:15" ht="47.25" customHeight="1" x14ac:dyDescent="0.25"/>
    <row r="8" spans="1:15" ht="47.25" customHeight="1" x14ac:dyDescent="0.25"/>
    <row r="9" spans="1:15" ht="47.25" customHeight="1" x14ac:dyDescent="0.25"/>
    <row r="10" spans="1:15" ht="23.25" x14ac:dyDescent="0.25">
      <c r="A10" s="28"/>
      <c r="B10" s="29" t="s">
        <v>28</v>
      </c>
      <c r="C10" s="28"/>
      <c r="D10" s="28"/>
    </row>
    <row r="11" spans="1:15" ht="34.5" customHeight="1" x14ac:dyDescent="0.25"/>
    <row r="12" spans="1:15" ht="64.5" thickBot="1" x14ac:dyDescent="0.3">
      <c r="A12" s="15" t="s">
        <v>0</v>
      </c>
      <c r="B12" s="15" t="s">
        <v>23</v>
      </c>
      <c r="C12" s="15" t="s">
        <v>18</v>
      </c>
      <c r="D12" s="15" t="s">
        <v>22</v>
      </c>
      <c r="E12" s="15" t="s">
        <v>19</v>
      </c>
      <c r="G12" s="16" t="s">
        <v>24</v>
      </c>
      <c r="H12" s="16" t="s">
        <v>25</v>
      </c>
      <c r="I12" s="16" t="s">
        <v>26</v>
      </c>
    </row>
    <row r="13" spans="1:15" ht="29.25" thickBot="1" x14ac:dyDescent="0.5">
      <c r="A13" s="7" t="s">
        <v>1</v>
      </c>
      <c r="B13" s="7">
        <v>59</v>
      </c>
      <c r="C13" s="8">
        <v>1</v>
      </c>
      <c r="D13" s="17">
        <f>C13/$C$27</f>
        <v>7.9365079365079361E-3</v>
      </c>
      <c r="E13" s="9">
        <f>B13*C13</f>
        <v>59</v>
      </c>
      <c r="G13" s="21">
        <f t="shared" ref="G13:G26" si="0">B13-$M$13</f>
        <v>-21.261904761904759</v>
      </c>
      <c r="H13" s="22">
        <f>POWER(G13,2)</f>
        <v>452.06859410430826</v>
      </c>
      <c r="I13" s="23">
        <f>C13*H13</f>
        <v>452.06859410430826</v>
      </c>
      <c r="K13" s="10"/>
      <c r="L13" s="11" t="s">
        <v>17</v>
      </c>
      <c r="M13" s="12">
        <f>E27/C27</f>
        <v>80.261904761904759</v>
      </c>
    </row>
    <row r="14" spans="1:15" ht="23.25" x14ac:dyDescent="0.35">
      <c r="A14" s="7" t="s">
        <v>2</v>
      </c>
      <c r="B14" s="7">
        <v>62</v>
      </c>
      <c r="C14" s="8">
        <v>0</v>
      </c>
      <c r="D14" s="17">
        <f t="shared" ref="D14:D26" si="1">C14/$C$27</f>
        <v>0</v>
      </c>
      <c r="E14" s="9">
        <f t="shared" ref="E14:E26" si="2">B14*C14</f>
        <v>0</v>
      </c>
      <c r="G14" s="21">
        <f t="shared" si="0"/>
        <v>-18.261904761904759</v>
      </c>
      <c r="H14" s="22">
        <f t="shared" ref="H14:H26" si="3">POWER(G14,2)</f>
        <v>333.49716553287971</v>
      </c>
      <c r="I14" s="23">
        <f t="shared" ref="I14:I26" si="4">C14*H14</f>
        <v>0</v>
      </c>
    </row>
    <row r="15" spans="1:15" ht="31.5" x14ac:dyDescent="0.5">
      <c r="A15" s="7" t="s">
        <v>3</v>
      </c>
      <c r="B15" s="7">
        <v>65</v>
      </c>
      <c r="C15" s="8">
        <v>2</v>
      </c>
      <c r="D15" s="17">
        <f t="shared" si="1"/>
        <v>1.5873015873015872E-2</v>
      </c>
      <c r="E15" s="9">
        <f t="shared" si="2"/>
        <v>130</v>
      </c>
      <c r="G15" s="21">
        <f t="shared" si="0"/>
        <v>-15.261904761904759</v>
      </c>
      <c r="H15" s="22">
        <f t="shared" si="3"/>
        <v>232.92573696145115</v>
      </c>
      <c r="I15" s="23">
        <f t="shared" si="4"/>
        <v>465.8514739229023</v>
      </c>
      <c r="K15" s="27"/>
      <c r="L15" s="31" t="s">
        <v>17</v>
      </c>
      <c r="M15" s="34">
        <v>80</v>
      </c>
    </row>
    <row r="16" spans="1:15" ht="26.25" x14ac:dyDescent="0.35">
      <c r="A16" s="7" t="s">
        <v>4</v>
      </c>
      <c r="B16" s="7">
        <v>68</v>
      </c>
      <c r="C16" s="8">
        <v>5</v>
      </c>
      <c r="D16" s="17">
        <f t="shared" si="1"/>
        <v>3.968253968253968E-2</v>
      </c>
      <c r="E16" s="9">
        <f t="shared" si="2"/>
        <v>340</v>
      </c>
      <c r="G16" s="21">
        <f t="shared" si="0"/>
        <v>-12.261904761904759</v>
      </c>
      <c r="H16" s="22">
        <f t="shared" si="3"/>
        <v>150.3543083900226</v>
      </c>
      <c r="I16" s="23">
        <f t="shared" si="4"/>
        <v>751.77154195011303</v>
      </c>
      <c r="L16" s="30"/>
    </row>
    <row r="17" spans="1:15" ht="28.5" x14ac:dyDescent="0.45">
      <c r="A17" s="7" t="s">
        <v>5</v>
      </c>
      <c r="B17" s="7">
        <v>71</v>
      </c>
      <c r="C17" s="8">
        <v>7</v>
      </c>
      <c r="D17" s="17">
        <f t="shared" si="1"/>
        <v>5.5555555555555552E-2</v>
      </c>
      <c r="E17" s="9">
        <f t="shared" si="2"/>
        <v>497</v>
      </c>
      <c r="G17" s="21">
        <f t="shared" si="0"/>
        <v>-9.2619047619047592</v>
      </c>
      <c r="H17" s="22">
        <f t="shared" si="3"/>
        <v>85.782879818594054</v>
      </c>
      <c r="I17" s="23">
        <f t="shared" si="4"/>
        <v>600.48015873015834</v>
      </c>
      <c r="K17" s="27"/>
      <c r="L17" s="31" t="s">
        <v>17</v>
      </c>
      <c r="M17" s="33">
        <v>80</v>
      </c>
    </row>
    <row r="18" spans="1:15" ht="23.25" x14ac:dyDescent="0.35">
      <c r="A18" s="7" t="s">
        <v>6</v>
      </c>
      <c r="B18" s="7">
        <v>74</v>
      </c>
      <c r="C18" s="8">
        <v>10</v>
      </c>
      <c r="D18" s="17">
        <f t="shared" si="1"/>
        <v>7.9365079365079361E-2</v>
      </c>
      <c r="E18" s="9">
        <f t="shared" si="2"/>
        <v>740</v>
      </c>
      <c r="G18" s="21">
        <f t="shared" si="0"/>
        <v>-6.2619047619047592</v>
      </c>
      <c r="H18" s="22">
        <f t="shared" si="3"/>
        <v>39.211451247165499</v>
      </c>
      <c r="I18" s="23">
        <f t="shared" si="4"/>
        <v>392.11451247165496</v>
      </c>
    </row>
    <row r="19" spans="1:15" ht="29.25" x14ac:dyDescent="0.4">
      <c r="A19" s="7" t="s">
        <v>7</v>
      </c>
      <c r="B19" s="7">
        <v>77</v>
      </c>
      <c r="C19" s="8">
        <v>16</v>
      </c>
      <c r="D19" s="17">
        <f t="shared" si="1"/>
        <v>0.12698412698412698</v>
      </c>
      <c r="E19" s="9">
        <f t="shared" si="2"/>
        <v>1232</v>
      </c>
      <c r="G19" s="21">
        <f t="shared" si="0"/>
        <v>-3.2619047619047592</v>
      </c>
      <c r="H19" s="22">
        <f t="shared" si="3"/>
        <v>10.640022675736944</v>
      </c>
      <c r="I19" s="23">
        <f t="shared" si="4"/>
        <v>170.2403628117911</v>
      </c>
      <c r="K19" s="32" t="s">
        <v>27</v>
      </c>
      <c r="L19" s="26" t="s">
        <v>17</v>
      </c>
      <c r="M19" s="26">
        <f>I27/C27</f>
        <v>43.145691609977327</v>
      </c>
    </row>
    <row r="20" spans="1:15" ht="29.25" thickBot="1" x14ac:dyDescent="0.5">
      <c r="A20" s="7" t="s">
        <v>8</v>
      </c>
      <c r="B20" s="7">
        <v>80</v>
      </c>
      <c r="C20" s="8">
        <v>36</v>
      </c>
      <c r="D20" s="17">
        <f t="shared" si="1"/>
        <v>0.2857142857142857</v>
      </c>
      <c r="E20" s="9">
        <f t="shared" si="2"/>
        <v>2880</v>
      </c>
      <c r="G20" s="21">
        <f t="shared" si="0"/>
        <v>-0.2619047619047592</v>
      </c>
      <c r="H20" s="22">
        <f t="shared" si="3"/>
        <v>6.8594104308388609E-2</v>
      </c>
      <c r="I20" s="23">
        <f t="shared" si="4"/>
        <v>2.46938775510199</v>
      </c>
      <c r="K20" s="13"/>
      <c r="L20" s="13"/>
      <c r="M20" s="13"/>
    </row>
    <row r="21" spans="1:15" ht="29.25" thickBot="1" x14ac:dyDescent="0.5">
      <c r="A21" s="7" t="s">
        <v>9</v>
      </c>
      <c r="B21" s="7">
        <v>83</v>
      </c>
      <c r="C21" s="8">
        <v>21</v>
      </c>
      <c r="D21" s="17">
        <f t="shared" si="1"/>
        <v>0.16666666666666666</v>
      </c>
      <c r="E21" s="9">
        <f t="shared" si="2"/>
        <v>1743</v>
      </c>
      <c r="G21" s="21">
        <f t="shared" si="0"/>
        <v>2.7380952380952408</v>
      </c>
      <c r="H21" s="22">
        <f t="shared" si="3"/>
        <v>7.4971655328798334</v>
      </c>
      <c r="I21" s="23">
        <f t="shared" si="4"/>
        <v>157.44047619047649</v>
      </c>
      <c r="K21" s="14" t="s">
        <v>20</v>
      </c>
      <c r="L21" s="11" t="s">
        <v>17</v>
      </c>
      <c r="M21" s="12">
        <f>SQRT(M19)</f>
        <v>6.5685380116109036</v>
      </c>
    </row>
    <row r="22" spans="1:15" ht="24" thickBot="1" x14ac:dyDescent="0.4">
      <c r="A22" s="7" t="s">
        <v>10</v>
      </c>
      <c r="B22" s="7">
        <v>86</v>
      </c>
      <c r="C22" s="8">
        <v>12</v>
      </c>
      <c r="D22" s="17">
        <f t="shared" si="1"/>
        <v>9.5238095238095233E-2</v>
      </c>
      <c r="E22" s="9">
        <f t="shared" si="2"/>
        <v>1032</v>
      </c>
      <c r="G22" s="21">
        <f t="shared" si="0"/>
        <v>5.7380952380952408</v>
      </c>
      <c r="H22" s="22">
        <f t="shared" si="3"/>
        <v>32.925736961451278</v>
      </c>
      <c r="I22" s="23">
        <f t="shared" si="4"/>
        <v>395.10884353741534</v>
      </c>
    </row>
    <row r="23" spans="1:15" ht="32.25" thickBot="1" x14ac:dyDescent="0.55000000000000004">
      <c r="A23" s="7" t="s">
        <v>11</v>
      </c>
      <c r="B23" s="7">
        <v>89</v>
      </c>
      <c r="C23" s="8">
        <v>8</v>
      </c>
      <c r="D23" s="17">
        <f t="shared" si="1"/>
        <v>6.3492063492063489E-2</v>
      </c>
      <c r="E23" s="9">
        <f t="shared" si="2"/>
        <v>712</v>
      </c>
      <c r="G23" s="21">
        <f t="shared" si="0"/>
        <v>8.7380952380952408</v>
      </c>
      <c r="H23" s="22">
        <f t="shared" si="3"/>
        <v>76.354308390022723</v>
      </c>
      <c r="I23" s="23">
        <f t="shared" si="4"/>
        <v>610.83446712018178</v>
      </c>
      <c r="K23" s="2" t="s">
        <v>16</v>
      </c>
      <c r="L23" s="3" t="s">
        <v>17</v>
      </c>
      <c r="M23" s="4">
        <f>M13</f>
        <v>80.261904761904759</v>
      </c>
      <c r="N23" s="5" t="s">
        <v>21</v>
      </c>
      <c r="O23" s="6">
        <f>M21</f>
        <v>6.5685380116109036</v>
      </c>
    </row>
    <row r="24" spans="1:15" ht="23.25" x14ac:dyDescent="0.35">
      <c r="A24" s="7" t="s">
        <v>12</v>
      </c>
      <c r="B24" s="7">
        <v>92</v>
      </c>
      <c r="C24" s="8">
        <v>5</v>
      </c>
      <c r="D24" s="17">
        <f t="shared" si="1"/>
        <v>3.968253968253968E-2</v>
      </c>
      <c r="E24" s="9">
        <f t="shared" si="2"/>
        <v>460</v>
      </c>
      <c r="G24" s="21">
        <f t="shared" si="0"/>
        <v>11.738095238095241</v>
      </c>
      <c r="H24" s="22">
        <f t="shared" si="3"/>
        <v>137.78287981859415</v>
      </c>
      <c r="I24" s="23">
        <f t="shared" si="4"/>
        <v>688.91439909297083</v>
      </c>
    </row>
    <row r="25" spans="1:15" ht="23.25" x14ac:dyDescent="0.35">
      <c r="A25" s="7" t="s">
        <v>13</v>
      </c>
      <c r="B25" s="7">
        <v>95</v>
      </c>
      <c r="C25" s="8">
        <v>2</v>
      </c>
      <c r="D25" s="17">
        <f t="shared" si="1"/>
        <v>1.5873015873015872E-2</v>
      </c>
      <c r="E25" s="9">
        <f t="shared" si="2"/>
        <v>190</v>
      </c>
      <c r="G25" s="21">
        <f t="shared" si="0"/>
        <v>14.738095238095241</v>
      </c>
      <c r="H25" s="22">
        <f t="shared" si="3"/>
        <v>217.2114512471656</v>
      </c>
      <c r="I25" s="23">
        <f t="shared" si="4"/>
        <v>434.4229024943312</v>
      </c>
    </row>
    <row r="26" spans="1:15" ht="23.25" x14ac:dyDescent="0.35">
      <c r="A26" s="7" t="s">
        <v>14</v>
      </c>
      <c r="B26" s="7">
        <v>98</v>
      </c>
      <c r="C26" s="8">
        <v>1</v>
      </c>
      <c r="D26" s="17">
        <f t="shared" si="1"/>
        <v>7.9365079365079361E-3</v>
      </c>
      <c r="E26" s="9">
        <f t="shared" si="2"/>
        <v>98</v>
      </c>
      <c r="G26" s="21">
        <f t="shared" si="0"/>
        <v>17.738095238095241</v>
      </c>
      <c r="H26" s="22">
        <f t="shared" si="3"/>
        <v>314.64002267573704</v>
      </c>
      <c r="I26" s="23">
        <f t="shared" si="4"/>
        <v>314.64002267573704</v>
      </c>
    </row>
    <row r="27" spans="1:15" ht="36" x14ac:dyDescent="0.5">
      <c r="A27" s="18" t="s">
        <v>15</v>
      </c>
      <c r="B27" s="19"/>
      <c r="C27" s="20">
        <f>SUM(C13:C26)</f>
        <v>126</v>
      </c>
      <c r="D27" s="24">
        <f>SUM(D13:D26)</f>
        <v>0.99999999999999978</v>
      </c>
      <c r="E27" s="25">
        <f>SUM(E13:E26)</f>
        <v>10113</v>
      </c>
      <c r="F27" s="1"/>
      <c r="G27" s="25">
        <f>SUM(G13:G26)</f>
        <v>-24.666666666666629</v>
      </c>
      <c r="H27" s="25">
        <f>SUM(H13:H26)</f>
        <v>2090.9603174603171</v>
      </c>
      <c r="I27" s="25">
        <f>SUM(I13:I26)</f>
        <v>5436.3571428571431</v>
      </c>
    </row>
    <row r="29" spans="1:15" ht="30.75" x14ac:dyDescent="0.25">
      <c r="B29" s="35" t="s">
        <v>29</v>
      </c>
      <c r="C29" s="36">
        <f>MAX(C13:C26)</f>
        <v>36</v>
      </c>
    </row>
  </sheetData>
  <mergeCells count="2">
    <mergeCell ref="A1:O1"/>
    <mergeCell ref="A2:O2"/>
  </mergeCells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10</xdr:col>
                <xdr:colOff>361950</xdr:colOff>
                <xdr:row>12</xdr:row>
                <xdr:rowOff>47625</xdr:rowOff>
              </from>
              <to>
                <xdr:col>10</xdr:col>
                <xdr:colOff>533400</xdr:colOff>
                <xdr:row>12</xdr:row>
                <xdr:rowOff>219075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 sizeWithCells="1">
              <from>
                <xdr:col>10</xdr:col>
                <xdr:colOff>257175</xdr:colOff>
                <xdr:row>14</xdr:row>
                <xdr:rowOff>38100</xdr:rowOff>
              </from>
              <to>
                <xdr:col>10</xdr:col>
                <xdr:colOff>504825</xdr:colOff>
                <xdr:row>14</xdr:row>
                <xdr:rowOff>257175</xdr:rowOff>
              </to>
            </anchor>
          </objectPr>
        </oleObject>
      </mc:Choice>
      <mc:Fallback>
        <oleObject progId="Equation.3" shapeId="2050" r:id="rId6"/>
      </mc:Fallback>
    </mc:AlternateContent>
    <mc:AlternateContent xmlns:mc="http://schemas.openxmlformats.org/markup-compatibility/2006">
      <mc:Choice Requires="x14">
        <oleObject progId="Equation.DSMT4" shapeId="2051" r:id="rId8">
          <objectPr defaultSize="0" autoPict="0" r:id="rId9">
            <anchor moveWithCells="1" sizeWithCells="1">
              <from>
                <xdr:col>10</xdr:col>
                <xdr:colOff>295275</xdr:colOff>
                <xdr:row>16</xdr:row>
                <xdr:rowOff>38100</xdr:rowOff>
              </from>
              <to>
                <xdr:col>10</xdr:col>
                <xdr:colOff>590550</xdr:colOff>
                <xdr:row>16</xdr:row>
                <xdr:rowOff>238125</xdr:rowOff>
              </to>
            </anchor>
          </objectPr>
        </oleObject>
      </mc:Choice>
      <mc:Fallback>
        <oleObject progId="Equation.DSMT4" shapeId="2051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5"/>
  <sheetViews>
    <sheetView workbookViewId="0">
      <selection activeCell="B125" sqref="B125"/>
    </sheetView>
  </sheetViews>
  <sheetFormatPr defaultColWidth="5" defaultRowHeight="15" x14ac:dyDescent="0.25"/>
  <sheetData>
    <row r="1" spans="1:1" x14ac:dyDescent="0.25">
      <c r="A1">
        <v>88</v>
      </c>
    </row>
    <row r="2" spans="1:1" x14ac:dyDescent="0.25">
      <c r="A2">
        <v>84</v>
      </c>
    </row>
    <row r="3" spans="1:1" x14ac:dyDescent="0.25">
      <c r="A3">
        <v>74</v>
      </c>
    </row>
    <row r="4" spans="1:1" x14ac:dyDescent="0.25">
      <c r="A4">
        <v>64</v>
      </c>
    </row>
    <row r="5" spans="1:1" x14ac:dyDescent="0.25">
      <c r="A5">
        <v>78</v>
      </c>
    </row>
    <row r="6" spans="1:1" x14ac:dyDescent="0.25">
      <c r="A6">
        <v>69</v>
      </c>
    </row>
    <row r="7" spans="1:1" x14ac:dyDescent="0.25">
      <c r="A7">
        <v>72</v>
      </c>
    </row>
    <row r="8" spans="1:1" x14ac:dyDescent="0.25">
      <c r="A8">
        <v>81</v>
      </c>
    </row>
    <row r="9" spans="1:1" x14ac:dyDescent="0.25">
      <c r="A9">
        <v>77</v>
      </c>
    </row>
    <row r="10" spans="1:1" x14ac:dyDescent="0.25">
      <c r="A10">
        <v>70</v>
      </c>
    </row>
    <row r="11" spans="1:1" x14ac:dyDescent="0.25">
      <c r="A11">
        <v>69</v>
      </c>
    </row>
    <row r="12" spans="1:1" x14ac:dyDescent="0.25">
      <c r="A12">
        <v>91</v>
      </c>
    </row>
    <row r="13" spans="1:1" x14ac:dyDescent="0.25">
      <c r="A13">
        <v>82</v>
      </c>
    </row>
    <row r="14" spans="1:1" x14ac:dyDescent="0.25">
      <c r="A14">
        <v>79</v>
      </c>
    </row>
    <row r="15" spans="1:1" x14ac:dyDescent="0.25">
      <c r="A15">
        <v>80</v>
      </c>
    </row>
    <row r="16" spans="1:1" x14ac:dyDescent="0.25">
      <c r="A16">
        <v>81</v>
      </c>
    </row>
    <row r="17" spans="1:1" x14ac:dyDescent="0.25">
      <c r="A17">
        <v>93</v>
      </c>
    </row>
    <row r="18" spans="1:1" x14ac:dyDescent="0.25">
      <c r="A18">
        <v>85</v>
      </c>
    </row>
    <row r="19" spans="1:1" x14ac:dyDescent="0.25">
      <c r="A19">
        <v>80</v>
      </c>
    </row>
    <row r="20" spans="1:1" x14ac:dyDescent="0.25">
      <c r="A20">
        <v>87</v>
      </c>
    </row>
    <row r="21" spans="1:1" x14ac:dyDescent="0.25">
      <c r="A21">
        <v>80</v>
      </c>
    </row>
    <row r="22" spans="1:1" x14ac:dyDescent="0.25">
      <c r="A22">
        <v>78</v>
      </c>
    </row>
    <row r="23" spans="1:1" x14ac:dyDescent="0.25">
      <c r="A23">
        <v>75</v>
      </c>
    </row>
    <row r="24" spans="1:1" x14ac:dyDescent="0.25">
      <c r="A24">
        <v>73</v>
      </c>
    </row>
    <row r="25" spans="1:1" x14ac:dyDescent="0.25">
      <c r="A25">
        <v>67</v>
      </c>
    </row>
    <row r="26" spans="1:1" x14ac:dyDescent="0.25">
      <c r="A26">
        <v>58</v>
      </c>
    </row>
    <row r="27" spans="1:1" x14ac:dyDescent="0.25">
      <c r="A27">
        <v>81</v>
      </c>
    </row>
    <row r="28" spans="1:1" x14ac:dyDescent="0.25">
      <c r="A28">
        <v>84</v>
      </c>
    </row>
    <row r="29" spans="1:1" x14ac:dyDescent="0.25">
      <c r="A29">
        <v>93</v>
      </c>
    </row>
    <row r="30" spans="1:1" x14ac:dyDescent="0.25">
      <c r="A30">
        <v>89</v>
      </c>
    </row>
    <row r="31" spans="1:1" x14ac:dyDescent="0.25">
      <c r="A31">
        <v>92</v>
      </c>
    </row>
    <row r="32" spans="1:1" x14ac:dyDescent="0.25">
      <c r="A32">
        <v>81</v>
      </c>
    </row>
    <row r="33" spans="1:1" x14ac:dyDescent="0.25">
      <c r="A33">
        <v>74</v>
      </c>
    </row>
    <row r="34" spans="1:1" x14ac:dyDescent="0.25">
      <c r="A34">
        <v>79</v>
      </c>
    </row>
    <row r="35" spans="1:1" x14ac:dyDescent="0.25">
      <c r="A35">
        <v>80</v>
      </c>
    </row>
    <row r="36" spans="1:1" x14ac:dyDescent="0.25">
      <c r="A36">
        <v>85</v>
      </c>
    </row>
    <row r="37" spans="1:1" x14ac:dyDescent="0.25">
      <c r="A37">
        <v>81</v>
      </c>
    </row>
    <row r="38" spans="1:1" x14ac:dyDescent="0.25">
      <c r="A38">
        <v>76</v>
      </c>
    </row>
    <row r="39" spans="1:1" x14ac:dyDescent="0.25">
      <c r="A39">
        <v>70</v>
      </c>
    </row>
    <row r="40" spans="1:1" x14ac:dyDescent="0.25">
      <c r="A40">
        <v>80</v>
      </c>
    </row>
    <row r="41" spans="1:1" x14ac:dyDescent="0.25">
      <c r="A41">
        <v>82</v>
      </c>
    </row>
    <row r="42" spans="1:1" x14ac:dyDescent="0.25">
      <c r="A42">
        <v>79</v>
      </c>
    </row>
    <row r="43" spans="1:1" x14ac:dyDescent="0.25">
      <c r="A43">
        <v>90</v>
      </c>
    </row>
    <row r="44" spans="1:1" x14ac:dyDescent="0.25">
      <c r="A44">
        <v>81</v>
      </c>
    </row>
    <row r="45" spans="1:1" x14ac:dyDescent="0.25">
      <c r="A45">
        <v>77</v>
      </c>
    </row>
    <row r="46" spans="1:1" x14ac:dyDescent="0.25">
      <c r="A46">
        <v>80</v>
      </c>
    </row>
    <row r="47" spans="1:1" x14ac:dyDescent="0.25">
      <c r="A47">
        <v>82</v>
      </c>
    </row>
    <row r="48" spans="1:1" x14ac:dyDescent="0.25">
      <c r="A48">
        <v>84</v>
      </c>
    </row>
    <row r="49" spans="1:1" x14ac:dyDescent="0.25">
      <c r="A49">
        <v>97</v>
      </c>
    </row>
    <row r="50" spans="1:1" x14ac:dyDescent="0.25">
      <c r="A50">
        <v>75</v>
      </c>
    </row>
    <row r="51" spans="1:1" x14ac:dyDescent="0.25">
      <c r="A51">
        <v>83</v>
      </c>
    </row>
    <row r="52" spans="1:1" x14ac:dyDescent="0.25">
      <c r="A52">
        <v>79</v>
      </c>
    </row>
    <row r="53" spans="1:1" x14ac:dyDescent="0.25">
      <c r="A53">
        <v>76</v>
      </c>
    </row>
    <row r="54" spans="1:1" x14ac:dyDescent="0.25">
      <c r="A54">
        <v>80</v>
      </c>
    </row>
    <row r="55" spans="1:1" x14ac:dyDescent="0.25">
      <c r="A55">
        <v>86</v>
      </c>
    </row>
    <row r="56" spans="1:1" x14ac:dyDescent="0.25">
      <c r="A56">
        <v>81</v>
      </c>
    </row>
    <row r="57" spans="1:1" x14ac:dyDescent="0.25">
      <c r="A57">
        <v>73</v>
      </c>
    </row>
    <row r="58" spans="1:1" x14ac:dyDescent="0.25">
      <c r="A58">
        <v>79</v>
      </c>
    </row>
    <row r="59" spans="1:1" x14ac:dyDescent="0.25">
      <c r="A59">
        <v>83</v>
      </c>
    </row>
    <row r="60" spans="1:1" x14ac:dyDescent="0.25">
      <c r="A60">
        <v>68</v>
      </c>
    </row>
    <row r="61" spans="1:1" x14ac:dyDescent="0.25">
      <c r="A61">
        <v>78</v>
      </c>
    </row>
    <row r="62" spans="1:1" x14ac:dyDescent="0.25">
      <c r="A62">
        <v>85</v>
      </c>
    </row>
    <row r="63" spans="1:1" x14ac:dyDescent="0.25">
      <c r="A63">
        <v>81</v>
      </c>
    </row>
    <row r="64" spans="1:1" x14ac:dyDescent="0.25">
      <c r="A64">
        <v>91</v>
      </c>
    </row>
    <row r="65" spans="1:1" x14ac:dyDescent="0.25">
      <c r="A65">
        <v>78</v>
      </c>
    </row>
    <row r="66" spans="1:1" x14ac:dyDescent="0.25">
      <c r="A66">
        <v>80</v>
      </c>
    </row>
    <row r="67" spans="1:1" x14ac:dyDescent="0.25">
      <c r="A67">
        <v>82</v>
      </c>
    </row>
    <row r="68" spans="1:1" x14ac:dyDescent="0.25">
      <c r="A68">
        <v>88</v>
      </c>
    </row>
    <row r="69" spans="1:1" x14ac:dyDescent="0.25">
      <c r="A69">
        <v>95</v>
      </c>
    </row>
    <row r="70" spans="1:1" x14ac:dyDescent="0.25">
      <c r="A70">
        <v>74</v>
      </c>
    </row>
    <row r="71" spans="1:1" x14ac:dyDescent="0.25">
      <c r="A71">
        <v>81</v>
      </c>
    </row>
    <row r="72" spans="1:1" x14ac:dyDescent="0.25">
      <c r="A72">
        <v>89</v>
      </c>
    </row>
    <row r="73" spans="1:1" x14ac:dyDescent="0.25">
      <c r="A73">
        <v>86</v>
      </c>
    </row>
    <row r="74" spans="1:1" x14ac:dyDescent="0.25">
      <c r="A74">
        <v>80</v>
      </c>
    </row>
    <row r="75" spans="1:1" x14ac:dyDescent="0.25">
      <c r="A75">
        <v>71</v>
      </c>
    </row>
    <row r="76" spans="1:1" x14ac:dyDescent="0.25">
      <c r="A76">
        <v>76</v>
      </c>
    </row>
    <row r="77" spans="1:1" x14ac:dyDescent="0.25">
      <c r="A77">
        <v>80</v>
      </c>
    </row>
    <row r="78" spans="1:1" x14ac:dyDescent="0.25">
      <c r="A78">
        <v>82</v>
      </c>
    </row>
    <row r="79" spans="1:1" x14ac:dyDescent="0.25">
      <c r="A79">
        <v>73</v>
      </c>
    </row>
    <row r="80" spans="1:1" x14ac:dyDescent="0.25">
      <c r="A80">
        <v>66</v>
      </c>
    </row>
    <row r="81" spans="1:1" x14ac:dyDescent="0.25">
      <c r="A81">
        <v>78</v>
      </c>
    </row>
    <row r="82" spans="1:1" x14ac:dyDescent="0.25">
      <c r="A82">
        <v>71</v>
      </c>
    </row>
    <row r="83" spans="1:1" x14ac:dyDescent="0.25">
      <c r="A83">
        <v>83</v>
      </c>
    </row>
    <row r="84" spans="1:1" x14ac:dyDescent="0.25">
      <c r="A84">
        <v>77</v>
      </c>
    </row>
    <row r="85" spans="1:1" x14ac:dyDescent="0.25">
      <c r="A85">
        <v>84</v>
      </c>
    </row>
    <row r="86" spans="1:1" x14ac:dyDescent="0.25">
      <c r="A86">
        <v>79</v>
      </c>
    </row>
    <row r="87" spans="1:1" x14ac:dyDescent="0.25">
      <c r="A87">
        <v>84</v>
      </c>
    </row>
    <row r="88" spans="1:1" x14ac:dyDescent="0.25">
      <c r="A88">
        <v>83</v>
      </c>
    </row>
    <row r="89" spans="1:1" x14ac:dyDescent="0.25">
      <c r="A89">
        <v>88</v>
      </c>
    </row>
    <row r="90" spans="1:1" x14ac:dyDescent="0.25">
      <c r="A90">
        <v>71</v>
      </c>
    </row>
    <row r="91" spans="1:1" x14ac:dyDescent="0.25">
      <c r="A91">
        <v>75</v>
      </c>
    </row>
    <row r="92" spans="1:1" x14ac:dyDescent="0.25">
      <c r="A92">
        <v>81</v>
      </c>
    </row>
    <row r="93" spans="1:1" x14ac:dyDescent="0.25">
      <c r="A93">
        <v>78</v>
      </c>
    </row>
    <row r="94" spans="1:1" x14ac:dyDescent="0.25">
      <c r="A94">
        <v>83</v>
      </c>
    </row>
    <row r="95" spans="1:1" x14ac:dyDescent="0.25">
      <c r="A95">
        <v>79</v>
      </c>
    </row>
    <row r="96" spans="1:1" x14ac:dyDescent="0.25">
      <c r="A96">
        <v>86</v>
      </c>
    </row>
    <row r="97" spans="1:1" x14ac:dyDescent="0.25">
      <c r="A97">
        <v>77</v>
      </c>
    </row>
    <row r="98" spans="1:1" x14ac:dyDescent="0.25">
      <c r="A98">
        <v>80</v>
      </c>
    </row>
    <row r="99" spans="1:1" x14ac:dyDescent="0.25">
      <c r="A99">
        <v>85</v>
      </c>
    </row>
    <row r="100" spans="1:1" x14ac:dyDescent="0.25">
      <c r="A100">
        <v>79</v>
      </c>
    </row>
    <row r="101" spans="1:1" x14ac:dyDescent="0.25">
      <c r="A101">
        <v>84</v>
      </c>
    </row>
    <row r="102" spans="1:1" x14ac:dyDescent="0.25">
      <c r="A102">
        <v>87</v>
      </c>
    </row>
    <row r="103" spans="1:1" x14ac:dyDescent="0.25">
      <c r="A103">
        <v>90</v>
      </c>
    </row>
    <row r="104" spans="1:1" x14ac:dyDescent="0.25">
      <c r="A104">
        <v>82</v>
      </c>
    </row>
    <row r="105" spans="1:1" x14ac:dyDescent="0.25">
      <c r="A105">
        <v>87</v>
      </c>
    </row>
    <row r="106" spans="1:1" x14ac:dyDescent="0.25">
      <c r="A106">
        <v>81</v>
      </c>
    </row>
    <row r="107" spans="1:1" x14ac:dyDescent="0.25">
      <c r="A107">
        <v>89</v>
      </c>
    </row>
    <row r="108" spans="1:1" x14ac:dyDescent="0.25">
      <c r="A108">
        <v>83</v>
      </c>
    </row>
    <row r="109" spans="1:1" x14ac:dyDescent="0.25">
      <c r="A109">
        <v>80</v>
      </c>
    </row>
    <row r="110" spans="1:1" x14ac:dyDescent="0.25">
      <c r="A110">
        <v>76</v>
      </c>
    </row>
    <row r="111" spans="1:1" x14ac:dyDescent="0.25">
      <c r="A111">
        <v>84</v>
      </c>
    </row>
    <row r="112" spans="1:1" x14ac:dyDescent="0.25">
      <c r="A112">
        <v>82</v>
      </c>
    </row>
    <row r="113" spans="1:1" x14ac:dyDescent="0.25">
      <c r="A113">
        <v>68</v>
      </c>
    </row>
    <row r="114" spans="1:1" x14ac:dyDescent="0.25">
      <c r="A114">
        <v>71</v>
      </c>
    </row>
    <row r="115" spans="1:1" x14ac:dyDescent="0.25">
      <c r="A115">
        <v>77</v>
      </c>
    </row>
    <row r="116" spans="1:1" x14ac:dyDescent="0.25">
      <c r="A116">
        <v>85</v>
      </c>
    </row>
    <row r="117" spans="1:1" x14ac:dyDescent="0.25">
      <c r="A117">
        <v>87</v>
      </c>
    </row>
    <row r="118" spans="1:1" x14ac:dyDescent="0.25">
      <c r="A118">
        <v>75</v>
      </c>
    </row>
    <row r="119" spans="1:1" x14ac:dyDescent="0.25">
      <c r="A119">
        <v>81</v>
      </c>
    </row>
    <row r="120" spans="1:1" x14ac:dyDescent="0.25">
      <c r="A120">
        <v>78</v>
      </c>
    </row>
    <row r="121" spans="1:1" x14ac:dyDescent="0.25">
      <c r="A121">
        <v>80</v>
      </c>
    </row>
    <row r="122" spans="1:1" x14ac:dyDescent="0.25">
      <c r="A122">
        <v>82</v>
      </c>
    </row>
    <row r="123" spans="1:1" x14ac:dyDescent="0.25">
      <c r="A123">
        <v>79</v>
      </c>
    </row>
    <row r="124" spans="1:1" x14ac:dyDescent="0.25">
      <c r="A124">
        <v>81</v>
      </c>
    </row>
    <row r="125" spans="1:1" x14ac:dyDescent="0.25">
      <c r="A125">
        <v>79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3_data ve sloupci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Třídní rozdělení četností</dc:title>
  <dc:creator>Mgr. V Pančocha</dc:creator>
  <cp:keywords>Statistika</cp:keywords>
  <cp:lastModifiedBy>Vladimír Pančocha</cp:lastModifiedBy>
  <cp:lastPrinted>2008-03-10T14:15:19Z</cp:lastPrinted>
  <dcterms:created xsi:type="dcterms:W3CDTF">2008-03-10T13:06:51Z</dcterms:created>
  <dcterms:modified xsi:type="dcterms:W3CDTF">2018-10-03T13:21:59Z</dcterms:modified>
</cp:coreProperties>
</file>